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rincess M Classic\1_買付出張\20180729出発\"/>
    </mc:Choice>
  </mc:AlternateContent>
  <xr:revisionPtr revIDLastSave="0" documentId="13_ncr:1_{9B77E5FD-2F9F-4E72-B8D8-E25FA0CA1661}" xr6:coauthVersionLast="34" xr6:coauthVersionMax="34" xr10:uidLastSave="{00000000-0000-0000-0000-000000000000}"/>
  <bookViews>
    <workbookView xWindow="0" yWindow="0" windowWidth="16660" windowHeight="7750" activeTab="1" xr2:uid="{C2188DDD-8582-4F58-BF28-CCAD8BFED0E9}"/>
  </bookViews>
  <sheets>
    <sheet name="Sheet1" sheetId="1" r:id="rId1"/>
    <sheet name="Sheet2" sheetId="2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4" i="2" l="1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3" i="2"/>
  <c r="H43" i="2"/>
  <c r="I43" i="2" s="1"/>
  <c r="H42" i="2"/>
  <c r="I42" i="2" s="1"/>
  <c r="H41" i="2"/>
  <c r="I41" i="2" s="1"/>
  <c r="H40" i="2"/>
  <c r="I40" i="2" s="1"/>
  <c r="H39" i="2"/>
  <c r="I39" i="2" s="1"/>
  <c r="H38" i="2"/>
  <c r="I38" i="2" s="1"/>
  <c r="H37" i="2"/>
  <c r="I37" i="2" s="1"/>
  <c r="H36" i="2"/>
  <c r="I36" i="2" s="1"/>
  <c r="H35" i="2"/>
  <c r="I35" i="2" s="1"/>
  <c r="H34" i="2"/>
  <c r="I34" i="2" s="1"/>
  <c r="H33" i="2"/>
  <c r="I33" i="2" s="1"/>
  <c r="H32" i="2"/>
  <c r="I32" i="2" s="1"/>
  <c r="H31" i="2"/>
  <c r="I31" i="2" s="1"/>
  <c r="H30" i="2"/>
  <c r="I30" i="2" s="1"/>
  <c r="H29" i="2"/>
  <c r="I29" i="2" s="1"/>
  <c r="H28" i="2"/>
  <c r="I28" i="2" s="1"/>
  <c r="H27" i="2"/>
  <c r="I27" i="2" s="1"/>
  <c r="H26" i="2"/>
  <c r="I26" i="2" s="1"/>
  <c r="H25" i="2"/>
  <c r="I25" i="2" s="1"/>
  <c r="H24" i="2"/>
  <c r="I24" i="2" s="1"/>
  <c r="H23" i="2"/>
  <c r="I23" i="2" s="1"/>
  <c r="H22" i="2"/>
  <c r="I22" i="2" s="1"/>
  <c r="H21" i="2"/>
  <c r="I21" i="2" s="1"/>
  <c r="H20" i="2"/>
  <c r="I20" i="2" s="1"/>
  <c r="H19" i="2"/>
  <c r="I19" i="2" s="1"/>
  <c r="H18" i="2"/>
  <c r="I18" i="2" s="1"/>
  <c r="H17" i="2"/>
  <c r="I17" i="2" s="1"/>
  <c r="H16" i="2"/>
  <c r="I16" i="2" s="1"/>
  <c r="H15" i="2"/>
  <c r="I15" i="2" s="1"/>
  <c r="H14" i="2"/>
  <c r="I14" i="2" s="1"/>
  <c r="H13" i="2"/>
  <c r="I13" i="2" s="1"/>
  <c r="H12" i="2"/>
  <c r="I12" i="2" s="1"/>
  <c r="H11" i="2"/>
  <c r="I11" i="2" s="1"/>
  <c r="H10" i="2"/>
  <c r="I10" i="2" s="1"/>
  <c r="H9" i="2"/>
  <c r="I9" i="2" s="1"/>
  <c r="H8" i="2"/>
  <c r="I8" i="2" s="1"/>
  <c r="H7" i="2"/>
  <c r="I7" i="2" s="1"/>
  <c r="H6" i="2"/>
  <c r="I6" i="2" s="1"/>
  <c r="H5" i="2"/>
  <c r="I5" i="2" s="1"/>
  <c r="H4" i="2"/>
  <c r="I4" i="2" s="1"/>
  <c r="I3" i="2"/>
  <c r="H3" i="2"/>
  <c r="G44" i="2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  <c r="O7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3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3" i="1"/>
  <c r="H14" i="1"/>
  <c r="K14" i="1"/>
  <c r="L14" i="1"/>
  <c r="K72" i="1"/>
  <c r="L72" i="1" s="1"/>
  <c r="K71" i="1"/>
  <c r="L71" i="1" s="1"/>
  <c r="K70" i="1"/>
  <c r="L70" i="1" s="1"/>
  <c r="K69" i="1"/>
  <c r="L69" i="1" s="1"/>
  <c r="K68" i="1"/>
  <c r="L68" i="1" s="1"/>
  <c r="K67" i="1"/>
  <c r="L67" i="1" s="1"/>
  <c r="K66" i="1"/>
  <c r="L66" i="1" s="1"/>
  <c r="K65" i="1"/>
  <c r="L65" i="1" s="1"/>
  <c r="K64" i="1"/>
  <c r="L64" i="1" s="1"/>
  <c r="K63" i="1"/>
  <c r="L63" i="1" s="1"/>
  <c r="K62" i="1"/>
  <c r="L62" i="1" s="1"/>
  <c r="K61" i="1"/>
  <c r="L61" i="1" s="1"/>
  <c r="K60" i="1"/>
  <c r="L60" i="1" s="1"/>
  <c r="K59" i="1"/>
  <c r="L59" i="1" s="1"/>
  <c r="K58" i="1"/>
  <c r="L58" i="1" s="1"/>
  <c r="K57" i="1"/>
  <c r="L57" i="1" s="1"/>
  <c r="K56" i="1"/>
  <c r="L56" i="1" s="1"/>
  <c r="K55" i="1"/>
  <c r="L55" i="1" s="1"/>
  <c r="K54" i="1"/>
  <c r="L54" i="1" s="1"/>
  <c r="K53" i="1"/>
  <c r="L53" i="1" s="1"/>
  <c r="K52" i="1"/>
  <c r="L52" i="1" s="1"/>
  <c r="K51" i="1"/>
  <c r="L51" i="1" s="1"/>
  <c r="K50" i="1"/>
  <c r="L50" i="1" s="1"/>
  <c r="K49" i="1"/>
  <c r="L49" i="1" s="1"/>
  <c r="K48" i="1"/>
  <c r="L48" i="1" s="1"/>
  <c r="K47" i="1"/>
  <c r="L47" i="1" s="1"/>
  <c r="K46" i="1"/>
  <c r="L46" i="1" s="1"/>
  <c r="K45" i="1"/>
  <c r="L45" i="1" s="1"/>
  <c r="K44" i="1"/>
  <c r="L44" i="1" s="1"/>
  <c r="K43" i="1"/>
  <c r="L43" i="1" s="1"/>
  <c r="K42" i="1"/>
  <c r="L42" i="1" s="1"/>
  <c r="K41" i="1"/>
  <c r="L41" i="1" s="1"/>
  <c r="K40" i="1"/>
  <c r="L40" i="1" s="1"/>
  <c r="K39" i="1"/>
  <c r="L39" i="1" s="1"/>
  <c r="K38" i="1"/>
  <c r="L38" i="1" s="1"/>
  <c r="K37" i="1"/>
  <c r="L37" i="1" s="1"/>
  <c r="K36" i="1"/>
  <c r="L36" i="1" s="1"/>
  <c r="K35" i="1"/>
  <c r="L35" i="1" s="1"/>
  <c r="K34" i="1"/>
  <c r="L34" i="1" s="1"/>
  <c r="K33" i="1"/>
  <c r="L33" i="1" s="1"/>
  <c r="K32" i="1"/>
  <c r="L32" i="1" s="1"/>
  <c r="K31" i="1"/>
  <c r="L31" i="1" s="1"/>
  <c r="K30" i="1"/>
  <c r="L30" i="1" s="1"/>
  <c r="K29" i="1"/>
  <c r="L29" i="1" s="1"/>
  <c r="K28" i="1"/>
  <c r="L28" i="1" s="1"/>
  <c r="K27" i="1"/>
  <c r="L27" i="1" s="1"/>
  <c r="K26" i="1"/>
  <c r="L26" i="1" s="1"/>
  <c r="K25" i="1"/>
  <c r="L25" i="1" s="1"/>
  <c r="K24" i="1"/>
  <c r="L24" i="1" s="1"/>
  <c r="K23" i="1"/>
  <c r="L23" i="1" s="1"/>
  <c r="K22" i="1"/>
  <c r="L22" i="1" s="1"/>
  <c r="K21" i="1"/>
  <c r="L21" i="1" s="1"/>
  <c r="K20" i="1"/>
  <c r="L20" i="1" s="1"/>
  <c r="K19" i="1"/>
  <c r="L19" i="1" s="1"/>
  <c r="K18" i="1"/>
  <c r="L18" i="1" s="1"/>
  <c r="K17" i="1"/>
  <c r="L17" i="1" s="1"/>
  <c r="K16" i="1"/>
  <c r="L16" i="1" s="1"/>
  <c r="K15" i="1"/>
  <c r="L15" i="1" s="1"/>
  <c r="K13" i="1"/>
  <c r="L13" i="1" s="1"/>
  <c r="K12" i="1"/>
  <c r="L12" i="1" s="1"/>
  <c r="K11" i="1"/>
  <c r="L11" i="1" s="1"/>
  <c r="K10" i="1"/>
  <c r="L10" i="1" s="1"/>
  <c r="K9" i="1"/>
  <c r="L9" i="1" s="1"/>
  <c r="K8" i="1"/>
  <c r="L8" i="1" s="1"/>
  <c r="K7" i="1"/>
  <c r="L7" i="1" s="1"/>
  <c r="K6" i="1"/>
  <c r="L6" i="1" s="1"/>
  <c r="K5" i="1"/>
  <c r="L5" i="1" s="1"/>
  <c r="K4" i="1"/>
  <c r="L4" i="1" s="1"/>
  <c r="L3" i="1"/>
  <c r="K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R73" i="1" l="1"/>
  <c r="K73" i="1"/>
  <c r="L73" i="1" s="1"/>
  <c r="H20" i="1"/>
  <c r="H19" i="1"/>
  <c r="H18" i="1"/>
  <c r="H17" i="1"/>
  <c r="H16" i="1"/>
  <c r="H15" i="1"/>
  <c r="H13" i="1"/>
  <c r="H12" i="1"/>
  <c r="H11" i="1"/>
  <c r="H10" i="1"/>
  <c r="H9" i="1"/>
  <c r="H8" i="1"/>
  <c r="H7" i="1"/>
  <c r="H6" i="1"/>
  <c r="H5" i="1"/>
  <c r="H4" i="1"/>
  <c r="H3" i="1"/>
</calcChain>
</file>

<file path=xl/sharedStrings.xml><?xml version="1.0" encoding="utf-8"?>
<sst xmlns="http://schemas.openxmlformats.org/spreadsheetml/2006/main" count="424" uniqueCount="253">
  <si>
    <t>No</t>
    <phoneticPr fontId="1"/>
  </si>
  <si>
    <t>ID</t>
    <phoneticPr fontId="1"/>
  </si>
  <si>
    <t>Description</t>
    <phoneticPr fontId="1"/>
  </si>
  <si>
    <t>U/P</t>
    <phoneticPr fontId="1"/>
  </si>
  <si>
    <t>Q</t>
    <phoneticPr fontId="1"/>
  </si>
  <si>
    <t>TotalPrice</t>
    <phoneticPr fontId="1"/>
  </si>
  <si>
    <t>B-001</t>
    <phoneticPr fontId="1"/>
  </si>
  <si>
    <t>Milk pot</t>
    <phoneticPr fontId="1"/>
  </si>
  <si>
    <t>B-002</t>
  </si>
  <si>
    <t>B-003</t>
  </si>
  <si>
    <t>A-001</t>
    <phoneticPr fontId="1"/>
  </si>
  <si>
    <t>A-002</t>
  </si>
  <si>
    <t>A-003</t>
  </si>
  <si>
    <t>A-004</t>
  </si>
  <si>
    <t>A-005</t>
  </si>
  <si>
    <t>A-006</t>
  </si>
  <si>
    <t>A-007</t>
  </si>
  <si>
    <t>Hunging Hook</t>
    <phoneticPr fontId="1"/>
  </si>
  <si>
    <t>Wood box</t>
    <phoneticPr fontId="1"/>
  </si>
  <si>
    <t>B-004</t>
    <phoneticPr fontId="1"/>
  </si>
  <si>
    <t>B-006</t>
    <phoneticPr fontId="1"/>
  </si>
  <si>
    <t>Cup set</t>
    <phoneticPr fontId="1"/>
  </si>
  <si>
    <t>A-008</t>
    <phoneticPr fontId="1"/>
  </si>
  <si>
    <t>A-009</t>
    <phoneticPr fontId="1"/>
  </si>
  <si>
    <t>Painting</t>
    <phoneticPr fontId="1"/>
  </si>
  <si>
    <t>B-007</t>
    <phoneticPr fontId="1"/>
  </si>
  <si>
    <t>B-008</t>
  </si>
  <si>
    <t>B-009</t>
  </si>
  <si>
    <t>Pottery vase</t>
    <phoneticPr fontId="1"/>
  </si>
  <si>
    <t>Origin</t>
    <phoneticPr fontId="1"/>
  </si>
  <si>
    <t>age</t>
    <phoneticPr fontId="1"/>
  </si>
  <si>
    <t>selling price</t>
    <phoneticPr fontId="1"/>
  </si>
  <si>
    <t>remarks</t>
    <phoneticPr fontId="1"/>
  </si>
  <si>
    <t>England</t>
    <phoneticPr fontId="1"/>
  </si>
  <si>
    <t>Lord nelson</t>
    <phoneticPr fontId="1"/>
  </si>
  <si>
    <t>India</t>
    <phoneticPr fontId="1"/>
  </si>
  <si>
    <t>1950 remake</t>
    <phoneticPr fontId="1"/>
  </si>
  <si>
    <t>A-010</t>
    <phoneticPr fontId="1"/>
  </si>
  <si>
    <t>Hook</t>
    <phoneticPr fontId="1"/>
  </si>
  <si>
    <t>Pine, 1950</t>
    <phoneticPr fontId="1"/>
  </si>
  <si>
    <t>Holland</t>
    <phoneticPr fontId="1"/>
  </si>
  <si>
    <t>C-001</t>
    <phoneticPr fontId="1"/>
  </si>
  <si>
    <t>Middle stool</t>
    <phoneticPr fontId="1"/>
  </si>
  <si>
    <t>bench</t>
    <phoneticPr fontId="1"/>
  </si>
  <si>
    <t>C-002</t>
  </si>
  <si>
    <t>C-003</t>
  </si>
  <si>
    <t>C-004</t>
  </si>
  <si>
    <t>French</t>
    <phoneticPr fontId="1"/>
  </si>
  <si>
    <t>A-011</t>
    <phoneticPr fontId="1"/>
  </si>
  <si>
    <t>Sugar pot</t>
    <phoneticPr fontId="1"/>
  </si>
  <si>
    <t>poole</t>
    <phoneticPr fontId="1"/>
  </si>
  <si>
    <t>A-012</t>
  </si>
  <si>
    <t>A-013</t>
  </si>
  <si>
    <t>A-014</t>
  </si>
  <si>
    <t>A-015</t>
  </si>
  <si>
    <t>A-016</t>
  </si>
  <si>
    <t>A-017</t>
  </si>
  <si>
    <t>A-018</t>
  </si>
  <si>
    <t>Jar</t>
    <phoneticPr fontId="1"/>
  </si>
  <si>
    <t>Small jar</t>
    <phoneticPr fontId="1"/>
  </si>
  <si>
    <t>plate</t>
    <phoneticPr fontId="1"/>
  </si>
  <si>
    <t>Red vase</t>
    <phoneticPr fontId="1"/>
  </si>
  <si>
    <t>Bohemian</t>
    <phoneticPr fontId="1"/>
  </si>
  <si>
    <t>Jag &amp; cup</t>
    <phoneticPr fontId="1"/>
  </si>
  <si>
    <t>Enamel paint</t>
    <phoneticPr fontId="1"/>
  </si>
  <si>
    <t>Glass basket</t>
    <phoneticPr fontId="1"/>
  </si>
  <si>
    <t>A-019</t>
  </si>
  <si>
    <t>B-010</t>
    <phoneticPr fontId="1"/>
  </si>
  <si>
    <t>Wine glass</t>
    <phoneticPr fontId="1"/>
  </si>
  <si>
    <t>Scotland</t>
    <phoneticPr fontId="1"/>
  </si>
  <si>
    <t>Cathness glass</t>
    <phoneticPr fontId="1"/>
  </si>
  <si>
    <t>A-021</t>
    <phoneticPr fontId="1"/>
  </si>
  <si>
    <t>Germany</t>
    <phoneticPr fontId="1"/>
  </si>
  <si>
    <t>white vase</t>
    <phoneticPr fontId="1"/>
  </si>
  <si>
    <t>flower</t>
    <phoneticPr fontId="1"/>
  </si>
  <si>
    <t>Rumania</t>
    <phoneticPr fontId="1"/>
  </si>
  <si>
    <t>B-011</t>
    <phoneticPr fontId="1"/>
  </si>
  <si>
    <t>Blue pot</t>
    <phoneticPr fontId="1"/>
  </si>
  <si>
    <t>Wedgewood</t>
    <phoneticPr fontId="1"/>
  </si>
  <si>
    <t>B-012</t>
  </si>
  <si>
    <t>B-013</t>
  </si>
  <si>
    <t>B-014</t>
  </si>
  <si>
    <t>B-015</t>
  </si>
  <si>
    <t>B-016</t>
  </si>
  <si>
    <t>Blue glass</t>
    <phoneticPr fontId="1"/>
  </si>
  <si>
    <t>Victoria regstration No</t>
    <phoneticPr fontId="1"/>
  </si>
  <si>
    <t>Bluepeal line</t>
    <phoneticPr fontId="1"/>
  </si>
  <si>
    <t>A-020</t>
    <phoneticPr fontId="1"/>
  </si>
  <si>
    <t>painting</t>
    <phoneticPr fontId="1"/>
  </si>
  <si>
    <t>B-017</t>
    <phoneticPr fontId="1"/>
  </si>
  <si>
    <t>Vase</t>
    <phoneticPr fontId="1"/>
  </si>
  <si>
    <t>B-018</t>
  </si>
  <si>
    <t>B-019</t>
  </si>
  <si>
    <t>B-020</t>
  </si>
  <si>
    <t>B-021</t>
  </si>
  <si>
    <t>B-022</t>
  </si>
  <si>
    <t>B-023</t>
  </si>
  <si>
    <t>B-024</t>
  </si>
  <si>
    <t>Light stand</t>
    <phoneticPr fontId="1"/>
  </si>
  <si>
    <t xml:space="preserve">Pot </t>
    <phoneticPr fontId="1"/>
  </si>
  <si>
    <t>Sugar, cream</t>
    <phoneticPr fontId="1"/>
  </si>
  <si>
    <t>Sweden</t>
    <phoneticPr fontId="1"/>
  </si>
  <si>
    <t>A-022</t>
    <phoneticPr fontId="1"/>
  </si>
  <si>
    <t>Painting dish</t>
    <phoneticPr fontId="1"/>
  </si>
  <si>
    <t>A-023</t>
  </si>
  <si>
    <t>A-024</t>
  </si>
  <si>
    <t>A-025</t>
  </si>
  <si>
    <t>A-026</t>
  </si>
  <si>
    <t>A-027</t>
  </si>
  <si>
    <t>A-028</t>
  </si>
  <si>
    <t>A-029</t>
  </si>
  <si>
    <t>A-030</t>
  </si>
  <si>
    <t>A-031</t>
  </si>
  <si>
    <t>A-032</t>
  </si>
  <si>
    <t>Pot set</t>
    <phoneticPr fontId="1"/>
  </si>
  <si>
    <t>white pot</t>
    <phoneticPr fontId="1"/>
  </si>
  <si>
    <t>Yellow vase</t>
    <phoneticPr fontId="1"/>
  </si>
  <si>
    <t>Plate</t>
    <phoneticPr fontId="1"/>
  </si>
  <si>
    <t>Pot</t>
    <phoneticPr fontId="1"/>
  </si>
  <si>
    <t>Italy</t>
    <phoneticPr fontId="1"/>
  </si>
  <si>
    <t>F-004</t>
    <phoneticPr fontId="1"/>
  </si>
  <si>
    <t>F-005</t>
  </si>
  <si>
    <t>F-006</t>
  </si>
  <si>
    <t>matt</t>
    <phoneticPr fontId="1"/>
  </si>
  <si>
    <t>F-007</t>
  </si>
  <si>
    <t>F-008</t>
  </si>
  <si>
    <t>Rag</t>
    <phoneticPr fontId="1"/>
  </si>
  <si>
    <t>Afganistan</t>
    <phoneticPr fontId="1"/>
  </si>
  <si>
    <t>F-009</t>
  </si>
  <si>
    <t>F-010</t>
  </si>
  <si>
    <t>F-011</t>
  </si>
  <si>
    <t>F-012</t>
  </si>
  <si>
    <t>Linen sheet</t>
    <phoneticPr fontId="1"/>
  </si>
  <si>
    <t>Bag pack</t>
    <phoneticPr fontId="1"/>
  </si>
  <si>
    <t>Linen matt</t>
    <phoneticPr fontId="1"/>
  </si>
  <si>
    <t>G-001</t>
    <phoneticPr fontId="1"/>
  </si>
  <si>
    <t>Clokc</t>
    <phoneticPr fontId="1"/>
  </si>
  <si>
    <t>元値</t>
    <rPh sb="0" eb="2">
      <t>モトネ</t>
    </rPh>
    <phoneticPr fontId="1"/>
  </si>
  <si>
    <t>原価</t>
    <rPh sb="0" eb="2">
      <t>ゲンカ</t>
    </rPh>
    <phoneticPr fontId="1"/>
  </si>
  <si>
    <t>B-005</t>
  </si>
  <si>
    <t>Glass cup (green)</t>
    <phoneticPr fontId="1"/>
  </si>
  <si>
    <t>Glass cup (red)</t>
    <phoneticPr fontId="1"/>
  </si>
  <si>
    <t>利益</t>
    <rPh sb="0" eb="2">
      <t>リエキ</t>
    </rPh>
    <phoneticPr fontId="1"/>
  </si>
  <si>
    <t>B4-</t>
    <phoneticPr fontId="1"/>
  </si>
  <si>
    <t>A8-</t>
    <phoneticPr fontId="1"/>
  </si>
  <si>
    <t>B5-</t>
    <phoneticPr fontId="1"/>
  </si>
  <si>
    <t>B2-</t>
    <phoneticPr fontId="1"/>
  </si>
  <si>
    <t>E3-</t>
    <phoneticPr fontId="1"/>
  </si>
  <si>
    <t>A1-</t>
    <phoneticPr fontId="1"/>
  </si>
  <si>
    <t>C3-</t>
    <phoneticPr fontId="1"/>
  </si>
  <si>
    <t>C9-</t>
    <phoneticPr fontId="1"/>
  </si>
  <si>
    <t>A6-</t>
    <phoneticPr fontId="1"/>
  </si>
  <si>
    <t>A5-</t>
    <phoneticPr fontId="1"/>
  </si>
  <si>
    <t>N1-</t>
    <phoneticPr fontId="1"/>
  </si>
  <si>
    <t>F2-</t>
    <phoneticPr fontId="1"/>
  </si>
  <si>
    <t>F3-</t>
    <phoneticPr fontId="1"/>
  </si>
  <si>
    <t>E2-</t>
    <phoneticPr fontId="1"/>
  </si>
  <si>
    <t>E5-</t>
    <phoneticPr fontId="1"/>
  </si>
  <si>
    <t>運賃負担分</t>
    <rPh sb="0" eb="2">
      <t>ウンチン</t>
    </rPh>
    <rPh sb="2" eb="5">
      <t>フタンブン</t>
    </rPh>
    <phoneticPr fontId="1"/>
  </si>
  <si>
    <t>元値合計</t>
    <rPh sb="0" eb="2">
      <t>モトネ</t>
    </rPh>
    <rPh sb="2" eb="4">
      <t>ゴウケイ</t>
    </rPh>
    <phoneticPr fontId="1"/>
  </si>
  <si>
    <t>総売価</t>
    <rPh sb="0" eb="1">
      <t>ソウ</t>
    </rPh>
    <rPh sb="1" eb="3">
      <t>バイカ</t>
    </rPh>
    <phoneticPr fontId="1"/>
  </si>
  <si>
    <t>no</t>
    <phoneticPr fontId="1"/>
  </si>
  <si>
    <t>dealer</t>
    <phoneticPr fontId="1"/>
  </si>
  <si>
    <t>stock</t>
    <phoneticPr fontId="1"/>
  </si>
  <si>
    <t>カテゴリー</t>
    <phoneticPr fontId="1"/>
  </si>
  <si>
    <t>品名</t>
    <rPh sb="0" eb="2">
      <t>ヒンメイ</t>
    </rPh>
    <phoneticPr fontId="1"/>
  </si>
  <si>
    <t>原価</t>
    <rPh sb="0" eb="2">
      <t>ゲンカ</t>
    </rPh>
    <phoneticPr fontId="1"/>
  </si>
  <si>
    <t>円</t>
    <rPh sb="0" eb="1">
      <t>エン</t>
    </rPh>
    <phoneticPr fontId="1"/>
  </si>
  <si>
    <t>運賃込み</t>
    <rPh sb="0" eb="2">
      <t>ウンチン</t>
    </rPh>
    <rPh sb="2" eb="3">
      <t>コ</t>
    </rPh>
    <phoneticPr fontId="1"/>
  </si>
  <si>
    <t>売価</t>
    <rPh sb="0" eb="2">
      <t>バイカ</t>
    </rPh>
    <phoneticPr fontId="1"/>
  </si>
  <si>
    <t>remark</t>
    <phoneticPr fontId="1"/>
  </si>
  <si>
    <t>E3-</t>
    <phoneticPr fontId="1"/>
  </si>
  <si>
    <t>絵</t>
    <rPh sb="0" eb="1">
      <t>エ</t>
    </rPh>
    <phoneticPr fontId="1"/>
  </si>
  <si>
    <t>J1936</t>
    <phoneticPr fontId="1"/>
  </si>
  <si>
    <t>C4-</t>
    <phoneticPr fontId="1"/>
  </si>
  <si>
    <t>5段のチェスト</t>
    <rPh sb="1" eb="2">
      <t>ダン</t>
    </rPh>
    <phoneticPr fontId="1"/>
  </si>
  <si>
    <t>C5-</t>
    <phoneticPr fontId="1"/>
  </si>
  <si>
    <t>OAK, 1950</t>
    <phoneticPr fontId="1"/>
  </si>
  <si>
    <t>Pub table</t>
    <phoneticPr fontId="1"/>
  </si>
  <si>
    <t>マホガニー,1920</t>
    <phoneticPr fontId="1"/>
  </si>
  <si>
    <t>C1-</t>
    <phoneticPr fontId="1"/>
  </si>
  <si>
    <t>子供用デスクとチェアー2個</t>
    <rPh sb="0" eb="3">
      <t>コドモヨウ</t>
    </rPh>
    <rPh sb="12" eb="13">
      <t>コ</t>
    </rPh>
    <phoneticPr fontId="1"/>
  </si>
  <si>
    <t>OAK,1910</t>
    <phoneticPr fontId="1"/>
  </si>
  <si>
    <t>住宅街の絵</t>
    <rPh sb="0" eb="3">
      <t>ジュウタクガイ</t>
    </rPh>
    <rPh sb="4" eb="5">
      <t>エ</t>
    </rPh>
    <phoneticPr fontId="1"/>
  </si>
  <si>
    <t>花の絵</t>
    <rPh sb="0" eb="1">
      <t>ハナ</t>
    </rPh>
    <rPh sb="2" eb="3">
      <t>エ</t>
    </rPh>
    <phoneticPr fontId="1"/>
  </si>
  <si>
    <t>M1T35</t>
    <phoneticPr fontId="1"/>
  </si>
  <si>
    <t>全面がキレイな曲線美の三段サイドデスク</t>
    <rPh sb="0" eb="2">
      <t>ゼンメン</t>
    </rPh>
    <rPh sb="7" eb="10">
      <t>キョクセンビ</t>
    </rPh>
    <rPh sb="11" eb="13">
      <t>サンダン</t>
    </rPh>
    <phoneticPr fontId="1"/>
  </si>
  <si>
    <t>マホガニー､1950</t>
    <phoneticPr fontId="1"/>
  </si>
  <si>
    <t>SD15</t>
    <phoneticPr fontId="1"/>
  </si>
  <si>
    <t>C3-</t>
    <phoneticPr fontId="1"/>
  </si>
  <si>
    <t>四角いスツール</t>
    <rPh sb="0" eb="2">
      <t>シカク</t>
    </rPh>
    <phoneticPr fontId="1"/>
  </si>
  <si>
    <t>Pain,1940</t>
    <phoneticPr fontId="1"/>
  </si>
  <si>
    <t>ファイリングキャビネット</t>
    <phoneticPr fontId="1"/>
  </si>
  <si>
    <t>ﾏﾎｶﾞﾆｰ､1930</t>
    <phoneticPr fontId="1"/>
  </si>
  <si>
    <t>Georgianライティングテーブル</t>
    <phoneticPr fontId="1"/>
  </si>
  <si>
    <t>ﾏﾎｶﾞﾆｰ､1790</t>
    <phoneticPr fontId="1"/>
  </si>
  <si>
    <t>18世紀のサイドデスク</t>
    <rPh sb="2" eb="4">
      <t>セイキ</t>
    </rPh>
    <phoneticPr fontId="1"/>
  </si>
  <si>
    <t>OAK</t>
    <phoneticPr fontId="1"/>
  </si>
  <si>
    <t>E6-</t>
    <phoneticPr fontId="1"/>
  </si>
  <si>
    <t>楕円のミラー</t>
    <rPh sb="0" eb="2">
      <t>ダエン</t>
    </rPh>
    <phoneticPr fontId="1"/>
  </si>
  <si>
    <t>Oral gily</t>
    <phoneticPr fontId="1"/>
  </si>
  <si>
    <t>SD10</t>
    <phoneticPr fontId="1"/>
  </si>
  <si>
    <t>WingTable</t>
    <phoneticPr fontId="1"/>
  </si>
  <si>
    <t>BarleyTwistの脚</t>
    <rPh sb="12" eb="13">
      <t>アシ</t>
    </rPh>
    <phoneticPr fontId="1"/>
  </si>
  <si>
    <t>引き出し付きのサイドテーブル</t>
    <rPh sb="0" eb="1">
      <t>ヒ</t>
    </rPh>
    <rPh sb="2" eb="3">
      <t>ダ</t>
    </rPh>
    <rPh sb="4" eb="5">
      <t>ツ</t>
    </rPh>
    <phoneticPr fontId="1"/>
  </si>
  <si>
    <t>OAK､1920</t>
    <phoneticPr fontId="1"/>
  </si>
  <si>
    <t>花瓶が載せられるハートの壁掛け</t>
    <rPh sb="0" eb="2">
      <t>カビン</t>
    </rPh>
    <rPh sb="3" eb="4">
      <t>ノ</t>
    </rPh>
    <rPh sb="12" eb="14">
      <t>カベカ</t>
    </rPh>
    <phoneticPr fontId="1"/>
  </si>
  <si>
    <t>N246</t>
    <phoneticPr fontId="1"/>
  </si>
  <si>
    <t>A8-</t>
    <phoneticPr fontId="1"/>
  </si>
  <si>
    <t>馬のレースの絵</t>
    <rPh sb="0" eb="1">
      <t>ウマ</t>
    </rPh>
    <rPh sb="6" eb="7">
      <t>エ</t>
    </rPh>
    <phoneticPr fontId="1"/>
  </si>
  <si>
    <t>Q195</t>
    <phoneticPr fontId="1"/>
  </si>
  <si>
    <t>狩りの絵”Gone Away"</t>
    <rPh sb="0" eb="1">
      <t>カ</t>
    </rPh>
    <rPh sb="3" eb="4">
      <t>エ</t>
    </rPh>
    <phoneticPr fontId="1"/>
  </si>
  <si>
    <t>サイドテーブル</t>
    <phoneticPr fontId="1"/>
  </si>
  <si>
    <t>Pine</t>
    <phoneticPr fontId="1"/>
  </si>
  <si>
    <t>C18</t>
    <phoneticPr fontId="1"/>
  </si>
  <si>
    <t>Itatian Table</t>
    <phoneticPr fontId="1"/>
  </si>
  <si>
    <t>？</t>
    <phoneticPr fontId="1"/>
  </si>
  <si>
    <t>PeachSideTable</t>
    <phoneticPr fontId="1"/>
  </si>
  <si>
    <t>Pine, Italy</t>
    <phoneticPr fontId="1"/>
  </si>
  <si>
    <t>楕円のコーヒーテーブル</t>
    <rPh sb="0" eb="2">
      <t>ダエン</t>
    </rPh>
    <phoneticPr fontId="1"/>
  </si>
  <si>
    <t>TaperingLeg, early 20th,ﾏﾎｶﾞﾆｰ</t>
    <phoneticPr fontId="1"/>
  </si>
  <si>
    <t>ﾊﾞｰﾘｰﾂｨｽﾄのｻｲﾄﾞﾃｰﾌﾞﾙ</t>
    <phoneticPr fontId="1"/>
  </si>
  <si>
    <t>Oak,1920</t>
    <phoneticPr fontId="1"/>
  </si>
  <si>
    <t>C6-</t>
    <phoneticPr fontId="1"/>
  </si>
  <si>
    <t>4段の洋服ダンス</t>
    <rPh sb="1" eb="2">
      <t>ダン</t>
    </rPh>
    <rPh sb="3" eb="5">
      <t>ヨウフク</t>
    </rPh>
    <phoneticPr fontId="1"/>
  </si>
  <si>
    <t>1820、Pine</t>
    <phoneticPr fontId="1"/>
  </si>
  <si>
    <t>両開きのﾛｰﾁｪｽﾄ</t>
    <rPh sb="0" eb="2">
      <t>リョウビラ</t>
    </rPh>
    <phoneticPr fontId="1"/>
  </si>
  <si>
    <t>1870、Pine　ｳﾞｨｸﾄﾘｱﾝ</t>
    <phoneticPr fontId="1"/>
  </si>
  <si>
    <t>H0012</t>
    <phoneticPr fontId="1"/>
  </si>
  <si>
    <t>CIRCA チェアー</t>
    <phoneticPr fontId="1"/>
  </si>
  <si>
    <t>1920、Oak</t>
    <phoneticPr fontId="1"/>
  </si>
  <si>
    <t>H0097</t>
    <phoneticPr fontId="1"/>
  </si>
  <si>
    <t>ﾄﾞﾚｯｼﾝｸﾞミラー</t>
    <phoneticPr fontId="1"/>
  </si>
  <si>
    <t>1890、Oak</t>
    <phoneticPr fontId="1"/>
  </si>
  <si>
    <t>Plannerホルダー</t>
    <phoneticPr fontId="1"/>
  </si>
  <si>
    <t>Planter付ミラー</t>
    <rPh sb="7" eb="8">
      <t>ツキ</t>
    </rPh>
    <phoneticPr fontId="1"/>
  </si>
  <si>
    <t>ﾌﾟﾚｰﾝﾊﾞｯｸﾁｪｱｰ（2台）</t>
    <rPh sb="15" eb="16">
      <t>ダイ</t>
    </rPh>
    <phoneticPr fontId="1"/>
  </si>
  <si>
    <t>1850、ﾋﾞｸﾄﾘｱﾝ、ﾏﾎｶﾞﾆｰ</t>
    <phoneticPr fontId="1"/>
  </si>
  <si>
    <t>ｽｺﾛﾌﾟｼｪｰﾌﾟ机</t>
    <rPh sb="10" eb="11">
      <t>ツクエ</t>
    </rPh>
    <phoneticPr fontId="1"/>
  </si>
  <si>
    <t>1800辺りのTurenレッグ</t>
    <rPh sb="4" eb="5">
      <t>アタ</t>
    </rPh>
    <phoneticPr fontId="1"/>
  </si>
  <si>
    <t>３段チェスト</t>
    <rPh sb="1" eb="2">
      <t>ダン</t>
    </rPh>
    <phoneticPr fontId="1"/>
  </si>
  <si>
    <t>1880Pine</t>
    <phoneticPr fontId="1"/>
  </si>
  <si>
    <t>ビクトリアHighstool</t>
    <phoneticPr fontId="1"/>
  </si>
  <si>
    <t>S168</t>
    <phoneticPr fontId="1"/>
  </si>
  <si>
    <t>1930、Pine</t>
    <phoneticPr fontId="1"/>
  </si>
  <si>
    <t>Oak</t>
    <phoneticPr fontId="1"/>
  </si>
  <si>
    <t>サイドチェアー</t>
    <phoneticPr fontId="1"/>
  </si>
  <si>
    <t>風景が</t>
    <rPh sb="0" eb="2">
      <t>フウケイ</t>
    </rPh>
    <phoneticPr fontId="1"/>
  </si>
  <si>
    <t>WhiteWideミラー</t>
    <phoneticPr fontId="1"/>
  </si>
  <si>
    <t>ペアーチェア</t>
    <phoneticPr fontId="1"/>
  </si>
  <si>
    <t>ドロワー　2個</t>
    <rPh sb="6" eb="7">
      <t>コ</t>
    </rPh>
    <phoneticPr fontId="1"/>
  </si>
  <si>
    <t>写真</t>
    <rPh sb="0" eb="2">
      <t>シャシン</t>
    </rPh>
    <phoneticPr fontId="1"/>
  </si>
  <si>
    <t>利益</t>
    <rPh sb="0" eb="2">
      <t>リエキ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</si>
</sst>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Fill="1" applyBorder="1">
      <alignment vertical="center"/>
    </xf>
    <xf numFmtId="0" fontId="0" fillId="0" borderId="0" xfId="0" applyFill="1" applyBorder="1">
      <alignment vertical="center"/>
    </xf>
    <xf numFmtId="38" fontId="0" fillId="0" borderId="0" xfId="1" applyFont="1">
      <alignment vertical="center"/>
    </xf>
    <xf numFmtId="38" fontId="3" fillId="0" borderId="0" xfId="1" applyFont="1">
      <alignment vertical="center"/>
    </xf>
    <xf numFmtId="38" fontId="3" fillId="0" borderId="2" xfId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C56B0-A5D2-4ABE-9C02-B9C7D29CC9C9}">
  <dimension ref="B1:R73"/>
  <sheetViews>
    <sheetView topLeftCell="L58" workbookViewId="0">
      <selection activeCell="R73" sqref="R73"/>
    </sheetView>
  </sheetViews>
  <sheetFormatPr defaultRowHeight="18" x14ac:dyDescent="0.55000000000000004"/>
  <cols>
    <col min="1" max="1" width="2.58203125" customWidth="1"/>
    <col min="2" max="2" width="6" customWidth="1"/>
    <col min="5" max="5" width="13.33203125" bestFit="1" customWidth="1"/>
    <col min="8" max="8" width="9.83203125" bestFit="1" customWidth="1"/>
    <col min="13" max="13" width="8.6640625" style="5"/>
    <col min="14" max="14" width="15.5" customWidth="1"/>
    <col min="15" max="15" width="10" customWidth="1"/>
    <col min="16" max="16" width="11.4140625" customWidth="1"/>
    <col min="17" max="17" width="9.6640625" customWidth="1"/>
  </cols>
  <sheetData>
    <row r="1" spans="2:18" x14ac:dyDescent="0.55000000000000004">
      <c r="K1">
        <v>154</v>
      </c>
      <c r="L1">
        <v>1.2</v>
      </c>
    </row>
    <row r="2" spans="2:18" x14ac:dyDescent="0.55000000000000004">
      <c r="B2" s="1" t="s">
        <v>0</v>
      </c>
      <c r="C2" s="1" t="s">
        <v>1</v>
      </c>
      <c r="D2" s="1"/>
      <c r="E2" s="1" t="s">
        <v>2</v>
      </c>
      <c r="F2" s="1" t="s">
        <v>3</v>
      </c>
      <c r="G2" s="1" t="s">
        <v>4</v>
      </c>
      <c r="H2" s="1" t="s">
        <v>5</v>
      </c>
      <c r="I2" s="2" t="s">
        <v>29</v>
      </c>
      <c r="J2" s="2" t="s">
        <v>30</v>
      </c>
      <c r="K2" s="2" t="s">
        <v>137</v>
      </c>
      <c r="L2" s="2" t="s">
        <v>138</v>
      </c>
      <c r="M2" s="6" t="s">
        <v>31</v>
      </c>
      <c r="N2" s="2" t="s">
        <v>32</v>
      </c>
      <c r="O2" s="2" t="s">
        <v>159</v>
      </c>
      <c r="P2" s="2" t="s">
        <v>158</v>
      </c>
      <c r="Q2" s="2" t="s">
        <v>160</v>
      </c>
      <c r="R2" s="2" t="s">
        <v>142</v>
      </c>
    </row>
    <row r="3" spans="2:18" x14ac:dyDescent="0.55000000000000004">
      <c r="B3" s="1">
        <v>1</v>
      </c>
      <c r="C3" s="1" t="s">
        <v>6</v>
      </c>
      <c r="D3" s="1" t="s">
        <v>143</v>
      </c>
      <c r="E3" s="1" t="s">
        <v>7</v>
      </c>
      <c r="F3" s="1">
        <v>3.5</v>
      </c>
      <c r="G3" s="1">
        <v>10</v>
      </c>
      <c r="H3" s="1">
        <f>F3*G3</f>
        <v>35</v>
      </c>
      <c r="I3" t="s">
        <v>33</v>
      </c>
      <c r="K3">
        <f>F3*K$1</f>
        <v>539</v>
      </c>
      <c r="L3">
        <f>K3*L$1</f>
        <v>646.79999999999995</v>
      </c>
      <c r="M3" s="5">
        <v>950</v>
      </c>
      <c r="N3" t="s">
        <v>34</v>
      </c>
      <c r="O3">
        <f>K3*G3</f>
        <v>5390</v>
      </c>
      <c r="P3">
        <f>(L3-K3)*G3</f>
        <v>1077.9999999999995</v>
      </c>
      <c r="Q3">
        <f>M3*G3</f>
        <v>9500</v>
      </c>
      <c r="R3">
        <f>(M3-L3)*G3</f>
        <v>3032.0000000000005</v>
      </c>
    </row>
    <row r="4" spans="2:18" x14ac:dyDescent="0.55000000000000004">
      <c r="B4" s="1">
        <v>2</v>
      </c>
      <c r="C4" s="1" t="s">
        <v>8</v>
      </c>
      <c r="D4" s="1" t="s">
        <v>143</v>
      </c>
      <c r="E4" s="1" t="s">
        <v>7</v>
      </c>
      <c r="F4" s="1">
        <v>5.5</v>
      </c>
      <c r="G4" s="1">
        <v>10</v>
      </c>
      <c r="H4" s="1">
        <f>F4*G4</f>
        <v>55</v>
      </c>
      <c r="I4" t="s">
        <v>33</v>
      </c>
      <c r="K4">
        <f t="shared" ref="K4:K68" si="0">F4*K$1</f>
        <v>847</v>
      </c>
      <c r="L4">
        <f t="shared" ref="L4:L68" si="1">K4*L$1</f>
        <v>1016.4</v>
      </c>
      <c r="M4" s="5">
        <v>1650</v>
      </c>
      <c r="O4">
        <f t="shared" ref="O4:O67" si="2">K4*G4</f>
        <v>8470</v>
      </c>
      <c r="P4">
        <f t="shared" ref="P4:P67" si="3">(L4-K4)*G4</f>
        <v>1693.9999999999998</v>
      </c>
      <c r="Q4">
        <f t="shared" ref="Q4:Q67" si="4">M4*G4</f>
        <v>16500</v>
      </c>
      <c r="R4">
        <f t="shared" ref="R4:R67" si="5">(M4-L4)*G4</f>
        <v>6336</v>
      </c>
    </row>
    <row r="5" spans="2:18" x14ac:dyDescent="0.55000000000000004">
      <c r="B5" s="1">
        <v>3</v>
      </c>
      <c r="C5" s="1" t="s">
        <v>9</v>
      </c>
      <c r="D5" s="1" t="s">
        <v>143</v>
      </c>
      <c r="E5" s="1" t="s">
        <v>7</v>
      </c>
      <c r="F5" s="1">
        <v>3.5</v>
      </c>
      <c r="G5" s="1">
        <v>2</v>
      </c>
      <c r="H5" s="1">
        <f>F5*G5</f>
        <v>7</v>
      </c>
      <c r="I5" t="s">
        <v>33</v>
      </c>
      <c r="K5">
        <f t="shared" si="0"/>
        <v>539</v>
      </c>
      <c r="L5">
        <f t="shared" si="1"/>
        <v>646.79999999999995</v>
      </c>
      <c r="M5" s="5">
        <v>1050</v>
      </c>
      <c r="O5">
        <f t="shared" si="2"/>
        <v>1078</v>
      </c>
      <c r="P5">
        <f t="shared" si="3"/>
        <v>215.59999999999991</v>
      </c>
      <c r="Q5">
        <f t="shared" si="4"/>
        <v>2100</v>
      </c>
      <c r="R5">
        <f t="shared" si="5"/>
        <v>806.40000000000009</v>
      </c>
    </row>
    <row r="6" spans="2:18" x14ac:dyDescent="0.55000000000000004">
      <c r="B6" s="1">
        <v>4</v>
      </c>
      <c r="C6" s="1" t="s">
        <v>10</v>
      </c>
      <c r="D6" s="1" t="s">
        <v>144</v>
      </c>
      <c r="E6" s="1" t="s">
        <v>17</v>
      </c>
      <c r="F6" s="1">
        <v>8</v>
      </c>
      <c r="G6" s="1">
        <v>2</v>
      </c>
      <c r="H6" s="1">
        <f t="shared" ref="H6:H14" si="6">F6*G6</f>
        <v>16</v>
      </c>
      <c r="I6" t="s">
        <v>35</v>
      </c>
      <c r="J6" t="s">
        <v>36</v>
      </c>
      <c r="K6">
        <f t="shared" si="0"/>
        <v>1232</v>
      </c>
      <c r="L6">
        <f t="shared" si="1"/>
        <v>1478.3999999999999</v>
      </c>
      <c r="M6" s="5">
        <v>2000</v>
      </c>
      <c r="O6">
        <f t="shared" si="2"/>
        <v>2464</v>
      </c>
      <c r="P6">
        <f t="shared" si="3"/>
        <v>492.79999999999973</v>
      </c>
      <c r="Q6">
        <f t="shared" si="4"/>
        <v>4000</v>
      </c>
      <c r="R6">
        <f t="shared" si="5"/>
        <v>1043.2000000000003</v>
      </c>
    </row>
    <row r="7" spans="2:18" x14ac:dyDescent="0.55000000000000004">
      <c r="B7" s="1">
        <v>5</v>
      </c>
      <c r="C7" s="1" t="s">
        <v>11</v>
      </c>
      <c r="D7" s="1" t="s">
        <v>144</v>
      </c>
      <c r="E7" s="1" t="s">
        <v>17</v>
      </c>
      <c r="F7" s="1">
        <v>10</v>
      </c>
      <c r="G7" s="1">
        <v>1</v>
      </c>
      <c r="H7" s="1">
        <f t="shared" si="6"/>
        <v>10</v>
      </c>
      <c r="I7" t="s">
        <v>35</v>
      </c>
      <c r="J7" t="s">
        <v>36</v>
      </c>
      <c r="K7">
        <f t="shared" si="0"/>
        <v>1540</v>
      </c>
      <c r="L7">
        <f t="shared" si="1"/>
        <v>1848</v>
      </c>
      <c r="M7" s="5">
        <v>2500</v>
      </c>
      <c r="O7">
        <f t="shared" si="2"/>
        <v>1540</v>
      </c>
      <c r="P7">
        <f t="shared" si="3"/>
        <v>308</v>
      </c>
      <c r="Q7">
        <f t="shared" si="4"/>
        <v>2500</v>
      </c>
      <c r="R7">
        <f t="shared" si="5"/>
        <v>652</v>
      </c>
    </row>
    <row r="8" spans="2:18" x14ac:dyDescent="0.55000000000000004">
      <c r="B8" s="1">
        <v>6</v>
      </c>
      <c r="C8" s="1" t="s">
        <v>12</v>
      </c>
      <c r="D8" s="1" t="s">
        <v>144</v>
      </c>
      <c r="E8" s="1" t="s">
        <v>17</v>
      </c>
      <c r="F8" s="1">
        <v>3.5</v>
      </c>
      <c r="G8" s="1">
        <v>5</v>
      </c>
      <c r="H8" s="1">
        <f t="shared" si="6"/>
        <v>17.5</v>
      </c>
      <c r="I8" t="s">
        <v>35</v>
      </c>
      <c r="J8" t="s">
        <v>36</v>
      </c>
      <c r="K8">
        <f t="shared" si="0"/>
        <v>539</v>
      </c>
      <c r="L8">
        <f t="shared" si="1"/>
        <v>646.79999999999995</v>
      </c>
      <c r="M8" s="5">
        <v>1200</v>
      </c>
      <c r="O8">
        <f t="shared" si="2"/>
        <v>2695</v>
      </c>
      <c r="P8">
        <f t="shared" si="3"/>
        <v>538.99999999999977</v>
      </c>
      <c r="Q8">
        <f t="shared" si="4"/>
        <v>6000</v>
      </c>
      <c r="R8">
        <f t="shared" si="5"/>
        <v>2766</v>
      </c>
    </row>
    <row r="9" spans="2:18" x14ac:dyDescent="0.55000000000000004">
      <c r="B9" s="1">
        <v>7</v>
      </c>
      <c r="C9" s="1" t="s">
        <v>13</v>
      </c>
      <c r="D9" s="1" t="s">
        <v>144</v>
      </c>
      <c r="E9" s="1" t="s">
        <v>17</v>
      </c>
      <c r="F9" s="1">
        <v>7</v>
      </c>
      <c r="G9" s="1">
        <v>3</v>
      </c>
      <c r="H9" s="1">
        <f t="shared" si="6"/>
        <v>21</v>
      </c>
      <c r="I9" t="s">
        <v>35</v>
      </c>
      <c r="J9" t="s">
        <v>36</v>
      </c>
      <c r="K9">
        <f t="shared" si="0"/>
        <v>1078</v>
      </c>
      <c r="L9">
        <f t="shared" si="1"/>
        <v>1293.5999999999999</v>
      </c>
      <c r="M9" s="5">
        <v>2000</v>
      </c>
      <c r="O9">
        <f t="shared" si="2"/>
        <v>3234</v>
      </c>
      <c r="P9">
        <f t="shared" si="3"/>
        <v>646.79999999999973</v>
      </c>
      <c r="Q9">
        <f t="shared" si="4"/>
        <v>6000</v>
      </c>
      <c r="R9">
        <f t="shared" si="5"/>
        <v>2119.2000000000003</v>
      </c>
    </row>
    <row r="10" spans="2:18" x14ac:dyDescent="0.55000000000000004">
      <c r="B10" s="1">
        <v>8</v>
      </c>
      <c r="C10" s="1" t="s">
        <v>14</v>
      </c>
      <c r="D10" s="1" t="s">
        <v>144</v>
      </c>
      <c r="E10" s="1" t="s">
        <v>17</v>
      </c>
      <c r="F10" s="1">
        <v>4</v>
      </c>
      <c r="G10" s="1">
        <v>3</v>
      </c>
      <c r="H10" s="1">
        <f t="shared" si="6"/>
        <v>12</v>
      </c>
      <c r="I10" t="s">
        <v>35</v>
      </c>
      <c r="J10" t="s">
        <v>36</v>
      </c>
      <c r="K10">
        <f t="shared" si="0"/>
        <v>616</v>
      </c>
      <c r="L10">
        <f t="shared" si="1"/>
        <v>739.19999999999993</v>
      </c>
      <c r="M10" s="5">
        <v>1600</v>
      </c>
      <c r="O10">
        <f t="shared" si="2"/>
        <v>1848</v>
      </c>
      <c r="P10">
        <f t="shared" si="3"/>
        <v>369.5999999999998</v>
      </c>
      <c r="Q10">
        <f t="shared" si="4"/>
        <v>4800</v>
      </c>
      <c r="R10">
        <f t="shared" si="5"/>
        <v>2582.4</v>
      </c>
    </row>
    <row r="11" spans="2:18" x14ac:dyDescent="0.55000000000000004">
      <c r="B11" s="1">
        <v>9</v>
      </c>
      <c r="C11" s="1" t="s">
        <v>15</v>
      </c>
      <c r="D11" s="1" t="s">
        <v>144</v>
      </c>
      <c r="E11" s="1" t="s">
        <v>17</v>
      </c>
      <c r="F11" s="1">
        <v>5</v>
      </c>
      <c r="G11" s="1">
        <v>3</v>
      </c>
      <c r="H11" s="1">
        <f t="shared" si="6"/>
        <v>15</v>
      </c>
      <c r="K11">
        <f t="shared" si="0"/>
        <v>770</v>
      </c>
      <c r="L11">
        <f t="shared" si="1"/>
        <v>924</v>
      </c>
      <c r="M11" s="5">
        <v>1800</v>
      </c>
      <c r="O11">
        <f t="shared" si="2"/>
        <v>2310</v>
      </c>
      <c r="P11">
        <f t="shared" si="3"/>
        <v>462</v>
      </c>
      <c r="Q11">
        <f t="shared" si="4"/>
        <v>5400</v>
      </c>
      <c r="R11">
        <f t="shared" si="5"/>
        <v>2628</v>
      </c>
    </row>
    <row r="12" spans="2:18" x14ac:dyDescent="0.55000000000000004">
      <c r="B12" s="1">
        <v>10</v>
      </c>
      <c r="C12" s="1" t="s">
        <v>16</v>
      </c>
      <c r="D12" s="1" t="s">
        <v>144</v>
      </c>
      <c r="E12" s="1" t="s">
        <v>18</v>
      </c>
      <c r="F12" s="1">
        <v>16</v>
      </c>
      <c r="G12" s="1">
        <v>1</v>
      </c>
      <c r="H12" s="1">
        <f t="shared" si="6"/>
        <v>16</v>
      </c>
      <c r="K12">
        <f t="shared" si="0"/>
        <v>2464</v>
      </c>
      <c r="L12">
        <f t="shared" si="1"/>
        <v>2956.7999999999997</v>
      </c>
      <c r="M12" s="5">
        <v>3000</v>
      </c>
      <c r="O12">
        <f t="shared" si="2"/>
        <v>2464</v>
      </c>
      <c r="P12">
        <f t="shared" si="3"/>
        <v>492.79999999999973</v>
      </c>
      <c r="Q12">
        <f t="shared" si="4"/>
        <v>3000</v>
      </c>
      <c r="R12">
        <f t="shared" si="5"/>
        <v>43.200000000000273</v>
      </c>
    </row>
    <row r="13" spans="2:18" x14ac:dyDescent="0.55000000000000004">
      <c r="B13" s="1">
        <v>11</v>
      </c>
      <c r="C13" s="1" t="s">
        <v>19</v>
      </c>
      <c r="D13" s="1" t="s">
        <v>145</v>
      </c>
      <c r="E13" s="1" t="s">
        <v>140</v>
      </c>
      <c r="F13" s="1">
        <v>6</v>
      </c>
      <c r="G13" s="1">
        <v>5</v>
      </c>
      <c r="H13" s="1">
        <f t="shared" si="6"/>
        <v>30</v>
      </c>
      <c r="K13">
        <f t="shared" si="0"/>
        <v>924</v>
      </c>
      <c r="L13">
        <f t="shared" si="1"/>
        <v>1108.8</v>
      </c>
      <c r="M13" s="5">
        <v>1950</v>
      </c>
      <c r="O13">
        <f t="shared" si="2"/>
        <v>4620</v>
      </c>
      <c r="P13">
        <f t="shared" si="3"/>
        <v>923.99999999999977</v>
      </c>
      <c r="Q13">
        <f t="shared" si="4"/>
        <v>9750</v>
      </c>
      <c r="R13">
        <f t="shared" si="5"/>
        <v>4206</v>
      </c>
    </row>
    <row r="14" spans="2:18" x14ac:dyDescent="0.55000000000000004">
      <c r="B14" s="1"/>
      <c r="C14" s="1" t="s">
        <v>139</v>
      </c>
      <c r="D14" s="1" t="s">
        <v>145</v>
      </c>
      <c r="E14" s="1" t="s">
        <v>141</v>
      </c>
      <c r="F14" s="1">
        <v>6</v>
      </c>
      <c r="G14" s="1">
        <v>5</v>
      </c>
      <c r="H14" s="1">
        <f t="shared" si="6"/>
        <v>30</v>
      </c>
      <c r="K14">
        <f t="shared" si="0"/>
        <v>924</v>
      </c>
      <c r="L14">
        <f t="shared" si="1"/>
        <v>1108.8</v>
      </c>
      <c r="M14" s="5">
        <v>2500</v>
      </c>
      <c r="O14">
        <f t="shared" si="2"/>
        <v>4620</v>
      </c>
      <c r="P14">
        <f t="shared" si="3"/>
        <v>923.99999999999977</v>
      </c>
      <c r="Q14">
        <f t="shared" si="4"/>
        <v>12500</v>
      </c>
      <c r="R14">
        <f t="shared" si="5"/>
        <v>6956</v>
      </c>
    </row>
    <row r="15" spans="2:18" x14ac:dyDescent="0.55000000000000004">
      <c r="B15" s="1">
        <v>12</v>
      </c>
      <c r="C15" s="1" t="s">
        <v>20</v>
      </c>
      <c r="D15" s="1" t="s">
        <v>146</v>
      </c>
      <c r="E15" s="1" t="s">
        <v>21</v>
      </c>
      <c r="F15" s="1">
        <v>15</v>
      </c>
      <c r="G15" s="1">
        <v>1</v>
      </c>
      <c r="H15" s="1">
        <f t="shared" ref="H15:H26" si="7">F15*G15</f>
        <v>15</v>
      </c>
      <c r="K15">
        <f t="shared" si="0"/>
        <v>2310</v>
      </c>
      <c r="L15">
        <f t="shared" si="1"/>
        <v>2772</v>
      </c>
      <c r="M15" s="5">
        <v>5500</v>
      </c>
      <c r="O15">
        <f t="shared" si="2"/>
        <v>2310</v>
      </c>
      <c r="P15">
        <f t="shared" si="3"/>
        <v>462</v>
      </c>
      <c r="Q15">
        <f t="shared" si="4"/>
        <v>5500</v>
      </c>
      <c r="R15">
        <f t="shared" si="5"/>
        <v>2728</v>
      </c>
    </row>
    <row r="16" spans="2:18" x14ac:dyDescent="0.55000000000000004">
      <c r="B16" s="1">
        <v>13</v>
      </c>
      <c r="C16" s="1" t="s">
        <v>22</v>
      </c>
      <c r="D16" s="1" t="s">
        <v>147</v>
      </c>
      <c r="E16" s="1" t="s">
        <v>24</v>
      </c>
      <c r="F16" s="1">
        <v>2</v>
      </c>
      <c r="G16" s="1">
        <v>1</v>
      </c>
      <c r="H16" s="1">
        <f t="shared" si="7"/>
        <v>2</v>
      </c>
      <c r="K16">
        <f t="shared" si="0"/>
        <v>308</v>
      </c>
      <c r="L16">
        <f t="shared" si="1"/>
        <v>369.59999999999997</v>
      </c>
      <c r="M16" s="5">
        <v>2500</v>
      </c>
      <c r="O16">
        <f t="shared" si="2"/>
        <v>308</v>
      </c>
      <c r="P16">
        <f t="shared" si="3"/>
        <v>61.599999999999966</v>
      </c>
      <c r="Q16">
        <f t="shared" si="4"/>
        <v>2500</v>
      </c>
      <c r="R16">
        <f t="shared" si="5"/>
        <v>2130.4</v>
      </c>
    </row>
    <row r="17" spans="2:18" x14ac:dyDescent="0.55000000000000004">
      <c r="B17" s="1">
        <v>14</v>
      </c>
      <c r="C17" s="1" t="s">
        <v>23</v>
      </c>
      <c r="D17" s="1" t="s">
        <v>147</v>
      </c>
      <c r="E17" s="1" t="s">
        <v>24</v>
      </c>
      <c r="F17" s="1">
        <v>4</v>
      </c>
      <c r="G17" s="1">
        <v>1</v>
      </c>
      <c r="H17" s="1">
        <f t="shared" si="7"/>
        <v>4</v>
      </c>
      <c r="K17">
        <f t="shared" si="0"/>
        <v>616</v>
      </c>
      <c r="L17">
        <f t="shared" si="1"/>
        <v>739.19999999999993</v>
      </c>
      <c r="M17" s="5">
        <v>3200</v>
      </c>
      <c r="O17">
        <f t="shared" si="2"/>
        <v>616</v>
      </c>
      <c r="P17">
        <f t="shared" si="3"/>
        <v>123.19999999999993</v>
      </c>
      <c r="Q17">
        <f t="shared" si="4"/>
        <v>3200</v>
      </c>
      <c r="R17">
        <f t="shared" si="5"/>
        <v>2460.8000000000002</v>
      </c>
    </row>
    <row r="18" spans="2:18" x14ac:dyDescent="0.55000000000000004">
      <c r="B18" s="1">
        <v>15</v>
      </c>
      <c r="C18" s="1" t="s">
        <v>25</v>
      </c>
      <c r="D18" s="1" t="s">
        <v>148</v>
      </c>
      <c r="E18" s="1" t="s">
        <v>28</v>
      </c>
      <c r="F18" s="1">
        <v>20</v>
      </c>
      <c r="G18" s="1">
        <v>1</v>
      </c>
      <c r="H18" s="1">
        <f t="shared" si="7"/>
        <v>20</v>
      </c>
      <c r="I18" t="s">
        <v>72</v>
      </c>
      <c r="K18">
        <f t="shared" si="0"/>
        <v>3080</v>
      </c>
      <c r="L18">
        <f t="shared" si="1"/>
        <v>3696</v>
      </c>
      <c r="M18" s="5">
        <v>4500</v>
      </c>
      <c r="O18">
        <f t="shared" si="2"/>
        <v>3080</v>
      </c>
      <c r="P18">
        <f t="shared" si="3"/>
        <v>616</v>
      </c>
      <c r="Q18">
        <f t="shared" si="4"/>
        <v>4500</v>
      </c>
      <c r="R18">
        <f t="shared" si="5"/>
        <v>804</v>
      </c>
    </row>
    <row r="19" spans="2:18" x14ac:dyDescent="0.55000000000000004">
      <c r="B19" s="1">
        <v>16</v>
      </c>
      <c r="C19" s="1" t="s">
        <v>26</v>
      </c>
      <c r="D19" s="1" t="s">
        <v>148</v>
      </c>
      <c r="E19" s="1" t="s">
        <v>28</v>
      </c>
      <c r="F19" s="1">
        <v>20</v>
      </c>
      <c r="G19" s="1">
        <v>1</v>
      </c>
      <c r="H19" s="1">
        <f t="shared" si="7"/>
        <v>20</v>
      </c>
      <c r="I19" t="s">
        <v>72</v>
      </c>
      <c r="K19">
        <f t="shared" si="0"/>
        <v>3080</v>
      </c>
      <c r="L19">
        <f t="shared" si="1"/>
        <v>3696</v>
      </c>
      <c r="M19" s="5">
        <v>4500</v>
      </c>
      <c r="O19">
        <f t="shared" si="2"/>
        <v>3080</v>
      </c>
      <c r="P19">
        <f t="shared" si="3"/>
        <v>616</v>
      </c>
      <c r="Q19">
        <f t="shared" si="4"/>
        <v>4500</v>
      </c>
      <c r="R19">
        <f t="shared" si="5"/>
        <v>804</v>
      </c>
    </row>
    <row r="20" spans="2:18" x14ac:dyDescent="0.55000000000000004">
      <c r="B20" s="1">
        <v>17</v>
      </c>
      <c r="C20" s="1" t="s">
        <v>27</v>
      </c>
      <c r="D20" s="1" t="s">
        <v>148</v>
      </c>
      <c r="E20" s="1" t="s">
        <v>28</v>
      </c>
      <c r="F20" s="1">
        <v>15</v>
      </c>
      <c r="G20" s="1">
        <v>1</v>
      </c>
      <c r="H20" s="1">
        <f t="shared" si="7"/>
        <v>15</v>
      </c>
      <c r="I20" t="s">
        <v>72</v>
      </c>
      <c r="K20">
        <f t="shared" si="0"/>
        <v>2310</v>
      </c>
      <c r="L20">
        <f t="shared" si="1"/>
        <v>2772</v>
      </c>
      <c r="M20" s="5">
        <v>4200</v>
      </c>
      <c r="O20">
        <f t="shared" si="2"/>
        <v>2310</v>
      </c>
      <c r="P20">
        <f t="shared" si="3"/>
        <v>462</v>
      </c>
      <c r="Q20">
        <f t="shared" si="4"/>
        <v>4200</v>
      </c>
      <c r="R20">
        <f t="shared" si="5"/>
        <v>1428</v>
      </c>
    </row>
    <row r="21" spans="2:18" x14ac:dyDescent="0.55000000000000004">
      <c r="C21" s="2" t="s">
        <v>37</v>
      </c>
      <c r="D21" s="2" t="s">
        <v>144</v>
      </c>
      <c r="E21" s="2" t="s">
        <v>38</v>
      </c>
      <c r="F21">
        <v>5</v>
      </c>
      <c r="G21" s="2">
        <v>1</v>
      </c>
      <c r="H21" s="1">
        <f t="shared" si="7"/>
        <v>5</v>
      </c>
      <c r="I21" t="s">
        <v>40</v>
      </c>
      <c r="J21" t="s">
        <v>39</v>
      </c>
      <c r="K21">
        <f t="shared" si="0"/>
        <v>770</v>
      </c>
      <c r="L21">
        <f t="shared" si="1"/>
        <v>924</v>
      </c>
      <c r="M21" s="5">
        <v>2200</v>
      </c>
      <c r="O21">
        <f t="shared" si="2"/>
        <v>770</v>
      </c>
      <c r="P21">
        <f t="shared" si="3"/>
        <v>154</v>
      </c>
      <c r="Q21">
        <f t="shared" si="4"/>
        <v>2200</v>
      </c>
      <c r="R21">
        <f t="shared" si="5"/>
        <v>1276</v>
      </c>
    </row>
    <row r="22" spans="2:18" x14ac:dyDescent="0.55000000000000004">
      <c r="C22" s="2" t="s">
        <v>41</v>
      </c>
      <c r="D22" s="2" t="s">
        <v>149</v>
      </c>
      <c r="E22" s="2" t="s">
        <v>42</v>
      </c>
      <c r="F22">
        <v>80</v>
      </c>
      <c r="G22" s="2">
        <v>1</v>
      </c>
      <c r="H22" s="2">
        <f t="shared" si="7"/>
        <v>80</v>
      </c>
      <c r="I22" t="s">
        <v>47</v>
      </c>
      <c r="J22">
        <v>1940</v>
      </c>
      <c r="K22">
        <f t="shared" si="0"/>
        <v>12320</v>
      </c>
      <c r="L22">
        <f t="shared" si="1"/>
        <v>14784</v>
      </c>
      <c r="M22" s="5">
        <v>32000</v>
      </c>
      <c r="O22">
        <f t="shared" si="2"/>
        <v>12320</v>
      </c>
      <c r="P22">
        <f t="shared" si="3"/>
        <v>2464</v>
      </c>
      <c r="Q22">
        <f t="shared" si="4"/>
        <v>32000</v>
      </c>
      <c r="R22">
        <f t="shared" si="5"/>
        <v>17216</v>
      </c>
    </row>
    <row r="23" spans="2:18" x14ac:dyDescent="0.55000000000000004">
      <c r="C23" s="2" t="s">
        <v>44</v>
      </c>
      <c r="D23" s="2" t="s">
        <v>149</v>
      </c>
      <c r="E23" s="2" t="s">
        <v>43</v>
      </c>
      <c r="F23">
        <v>55</v>
      </c>
      <c r="G23" s="2">
        <v>1</v>
      </c>
      <c r="H23" s="2">
        <f t="shared" si="7"/>
        <v>55</v>
      </c>
      <c r="I23" t="s">
        <v>47</v>
      </c>
      <c r="J23">
        <v>1940</v>
      </c>
      <c r="K23">
        <f t="shared" si="0"/>
        <v>8470</v>
      </c>
      <c r="L23">
        <f t="shared" si="1"/>
        <v>10164</v>
      </c>
      <c r="M23" s="5">
        <v>20000</v>
      </c>
      <c r="O23">
        <f t="shared" si="2"/>
        <v>8470</v>
      </c>
      <c r="P23">
        <f t="shared" si="3"/>
        <v>1694</v>
      </c>
      <c r="Q23">
        <f t="shared" si="4"/>
        <v>20000</v>
      </c>
      <c r="R23">
        <f t="shared" si="5"/>
        <v>9836</v>
      </c>
    </row>
    <row r="24" spans="2:18" x14ac:dyDescent="0.55000000000000004">
      <c r="C24" s="2" t="s">
        <v>45</v>
      </c>
      <c r="D24" s="2" t="s">
        <v>149</v>
      </c>
      <c r="E24" s="2" t="s">
        <v>43</v>
      </c>
      <c r="F24">
        <v>45</v>
      </c>
      <c r="G24" s="2">
        <v>1</v>
      </c>
      <c r="H24" s="2">
        <f t="shared" si="7"/>
        <v>45</v>
      </c>
      <c r="I24" t="s">
        <v>47</v>
      </c>
      <c r="J24">
        <v>1940</v>
      </c>
      <c r="K24">
        <f t="shared" si="0"/>
        <v>6930</v>
      </c>
      <c r="L24">
        <f t="shared" si="1"/>
        <v>8316</v>
      </c>
      <c r="M24" s="5">
        <v>18000</v>
      </c>
      <c r="O24">
        <f t="shared" si="2"/>
        <v>6930</v>
      </c>
      <c r="P24">
        <f t="shared" si="3"/>
        <v>1386</v>
      </c>
      <c r="Q24">
        <f t="shared" si="4"/>
        <v>18000</v>
      </c>
      <c r="R24">
        <f t="shared" si="5"/>
        <v>9684</v>
      </c>
    </row>
    <row r="25" spans="2:18" x14ac:dyDescent="0.55000000000000004">
      <c r="C25" s="2" t="s">
        <v>46</v>
      </c>
      <c r="D25" s="2" t="s">
        <v>150</v>
      </c>
      <c r="E25" s="2" t="s">
        <v>18</v>
      </c>
      <c r="F25">
        <v>10</v>
      </c>
      <c r="G25" s="2">
        <v>2</v>
      </c>
      <c r="H25" s="2">
        <f t="shared" si="7"/>
        <v>20</v>
      </c>
      <c r="I25" t="s">
        <v>40</v>
      </c>
      <c r="J25">
        <v>1960</v>
      </c>
      <c r="K25">
        <f t="shared" si="0"/>
        <v>1540</v>
      </c>
      <c r="L25">
        <f t="shared" si="1"/>
        <v>1848</v>
      </c>
      <c r="M25" s="5">
        <v>2800</v>
      </c>
      <c r="O25">
        <f t="shared" si="2"/>
        <v>3080</v>
      </c>
      <c r="P25">
        <f t="shared" si="3"/>
        <v>616</v>
      </c>
      <c r="Q25">
        <f t="shared" si="4"/>
        <v>5600</v>
      </c>
      <c r="R25">
        <f t="shared" si="5"/>
        <v>1904</v>
      </c>
    </row>
    <row r="26" spans="2:18" x14ac:dyDescent="0.55000000000000004">
      <c r="C26" s="2" t="s">
        <v>48</v>
      </c>
      <c r="D26" s="2" t="s">
        <v>143</v>
      </c>
      <c r="E26" s="2" t="s">
        <v>49</v>
      </c>
      <c r="F26">
        <v>5</v>
      </c>
      <c r="G26" s="2">
        <v>1</v>
      </c>
      <c r="H26" s="2">
        <f t="shared" si="7"/>
        <v>5</v>
      </c>
      <c r="I26" t="s">
        <v>33</v>
      </c>
      <c r="J26">
        <v>1950</v>
      </c>
      <c r="K26">
        <f t="shared" si="0"/>
        <v>770</v>
      </c>
      <c r="L26">
        <f t="shared" si="1"/>
        <v>924</v>
      </c>
      <c r="M26" s="5">
        <v>2900</v>
      </c>
      <c r="N26" t="s">
        <v>50</v>
      </c>
      <c r="O26">
        <f t="shared" si="2"/>
        <v>770</v>
      </c>
      <c r="P26">
        <f t="shared" si="3"/>
        <v>154</v>
      </c>
      <c r="Q26">
        <f t="shared" si="4"/>
        <v>2900</v>
      </c>
      <c r="R26">
        <f t="shared" si="5"/>
        <v>1976</v>
      </c>
    </row>
    <row r="27" spans="2:18" x14ac:dyDescent="0.55000000000000004">
      <c r="C27" s="2" t="s">
        <v>51</v>
      </c>
      <c r="D27" s="2" t="s">
        <v>143</v>
      </c>
      <c r="E27" s="2" t="s">
        <v>49</v>
      </c>
      <c r="F27">
        <v>5</v>
      </c>
      <c r="G27" s="2">
        <v>1</v>
      </c>
      <c r="H27" s="2">
        <f t="shared" ref="H27:H52" si="8">F27*G27</f>
        <v>5</v>
      </c>
      <c r="I27" t="s">
        <v>33</v>
      </c>
      <c r="J27">
        <v>1950</v>
      </c>
      <c r="K27">
        <f t="shared" si="0"/>
        <v>770</v>
      </c>
      <c r="L27">
        <f t="shared" si="1"/>
        <v>924</v>
      </c>
      <c r="M27" s="5">
        <v>2900</v>
      </c>
      <c r="N27" t="s">
        <v>50</v>
      </c>
      <c r="O27">
        <f t="shared" si="2"/>
        <v>770</v>
      </c>
      <c r="P27">
        <f t="shared" si="3"/>
        <v>154</v>
      </c>
      <c r="Q27">
        <f t="shared" si="4"/>
        <v>2900</v>
      </c>
      <c r="R27">
        <f t="shared" si="5"/>
        <v>1976</v>
      </c>
    </row>
    <row r="28" spans="2:18" x14ac:dyDescent="0.55000000000000004">
      <c r="C28" s="2" t="s">
        <v>52</v>
      </c>
      <c r="D28" s="2" t="s">
        <v>143</v>
      </c>
      <c r="E28" s="2" t="s">
        <v>58</v>
      </c>
      <c r="F28">
        <v>5</v>
      </c>
      <c r="G28" s="2">
        <v>1</v>
      </c>
      <c r="H28" s="2">
        <f t="shared" si="8"/>
        <v>5</v>
      </c>
      <c r="I28" t="s">
        <v>33</v>
      </c>
      <c r="J28">
        <v>1950</v>
      </c>
      <c r="K28">
        <f t="shared" si="0"/>
        <v>770</v>
      </c>
      <c r="L28">
        <f t="shared" si="1"/>
        <v>924</v>
      </c>
      <c r="M28" s="5">
        <v>2900</v>
      </c>
      <c r="N28" t="s">
        <v>50</v>
      </c>
      <c r="O28">
        <f t="shared" si="2"/>
        <v>770</v>
      </c>
      <c r="P28">
        <f t="shared" si="3"/>
        <v>154</v>
      </c>
      <c r="Q28">
        <f t="shared" si="4"/>
        <v>2900</v>
      </c>
      <c r="R28">
        <f t="shared" si="5"/>
        <v>1976</v>
      </c>
    </row>
    <row r="29" spans="2:18" x14ac:dyDescent="0.55000000000000004">
      <c r="C29" s="2" t="s">
        <v>53</v>
      </c>
      <c r="D29" s="2" t="s">
        <v>143</v>
      </c>
      <c r="E29" s="2" t="s">
        <v>59</v>
      </c>
      <c r="F29">
        <v>5</v>
      </c>
      <c r="G29" s="2">
        <v>1</v>
      </c>
      <c r="H29" s="2">
        <f t="shared" si="8"/>
        <v>5</v>
      </c>
      <c r="I29" t="s">
        <v>33</v>
      </c>
      <c r="J29">
        <v>1950</v>
      </c>
      <c r="K29">
        <f t="shared" si="0"/>
        <v>770</v>
      </c>
      <c r="L29">
        <f t="shared" si="1"/>
        <v>924</v>
      </c>
      <c r="M29" s="5">
        <v>2900</v>
      </c>
      <c r="N29" t="s">
        <v>50</v>
      </c>
      <c r="O29">
        <f t="shared" si="2"/>
        <v>770</v>
      </c>
      <c r="P29">
        <f t="shared" si="3"/>
        <v>154</v>
      </c>
      <c r="Q29">
        <f t="shared" si="4"/>
        <v>2900</v>
      </c>
      <c r="R29">
        <f t="shared" si="5"/>
        <v>1976</v>
      </c>
    </row>
    <row r="30" spans="2:18" x14ac:dyDescent="0.55000000000000004">
      <c r="C30" s="2" t="s">
        <v>54</v>
      </c>
      <c r="D30" s="2" t="s">
        <v>144</v>
      </c>
      <c r="E30" s="2" t="s">
        <v>60</v>
      </c>
      <c r="F30">
        <v>2</v>
      </c>
      <c r="G30" s="2">
        <v>1</v>
      </c>
      <c r="H30" s="2">
        <f t="shared" si="8"/>
        <v>2</v>
      </c>
      <c r="I30" t="s">
        <v>33</v>
      </c>
      <c r="J30">
        <v>1950</v>
      </c>
      <c r="K30">
        <f t="shared" si="0"/>
        <v>308</v>
      </c>
      <c r="L30">
        <f t="shared" si="1"/>
        <v>369.59999999999997</v>
      </c>
      <c r="M30" s="5">
        <v>0</v>
      </c>
      <c r="N30" t="s">
        <v>50</v>
      </c>
      <c r="O30">
        <f t="shared" si="2"/>
        <v>308</v>
      </c>
      <c r="P30">
        <f t="shared" si="3"/>
        <v>61.599999999999966</v>
      </c>
      <c r="Q30">
        <f t="shared" si="4"/>
        <v>0</v>
      </c>
      <c r="R30">
        <f t="shared" si="5"/>
        <v>-369.59999999999997</v>
      </c>
    </row>
    <row r="31" spans="2:18" x14ac:dyDescent="0.55000000000000004">
      <c r="C31" s="2" t="s">
        <v>55</v>
      </c>
      <c r="D31" s="2" t="s">
        <v>151</v>
      </c>
      <c r="E31" s="2" t="s">
        <v>61</v>
      </c>
      <c r="F31">
        <v>12</v>
      </c>
      <c r="G31" s="2">
        <v>2</v>
      </c>
      <c r="H31" s="2">
        <f t="shared" si="8"/>
        <v>24</v>
      </c>
      <c r="I31" t="s">
        <v>62</v>
      </c>
      <c r="J31">
        <v>1920</v>
      </c>
      <c r="K31">
        <f t="shared" si="0"/>
        <v>1848</v>
      </c>
      <c r="L31">
        <f t="shared" si="1"/>
        <v>2217.6</v>
      </c>
      <c r="M31" s="5">
        <v>6000</v>
      </c>
      <c r="O31">
        <f t="shared" si="2"/>
        <v>3696</v>
      </c>
      <c r="P31">
        <f t="shared" si="3"/>
        <v>739.19999999999982</v>
      </c>
      <c r="Q31">
        <f t="shared" si="4"/>
        <v>12000</v>
      </c>
      <c r="R31">
        <f t="shared" si="5"/>
        <v>7564.8</v>
      </c>
    </row>
    <row r="32" spans="2:18" x14ac:dyDescent="0.55000000000000004">
      <c r="C32" s="2" t="s">
        <v>56</v>
      </c>
      <c r="D32" s="2" t="s">
        <v>151</v>
      </c>
      <c r="E32" s="2" t="s">
        <v>63</v>
      </c>
      <c r="F32">
        <v>10</v>
      </c>
      <c r="G32" s="2">
        <v>1</v>
      </c>
      <c r="H32" s="2">
        <f t="shared" si="8"/>
        <v>10</v>
      </c>
      <c r="I32" t="s">
        <v>33</v>
      </c>
      <c r="J32">
        <v>1890</v>
      </c>
      <c r="K32">
        <f t="shared" si="0"/>
        <v>1540</v>
      </c>
      <c r="L32">
        <f t="shared" si="1"/>
        <v>1848</v>
      </c>
      <c r="M32" s="5">
        <v>6300</v>
      </c>
      <c r="N32" t="s">
        <v>64</v>
      </c>
      <c r="O32">
        <f t="shared" si="2"/>
        <v>1540</v>
      </c>
      <c r="P32">
        <f t="shared" si="3"/>
        <v>308</v>
      </c>
      <c r="Q32">
        <f t="shared" si="4"/>
        <v>6300</v>
      </c>
      <c r="R32">
        <f t="shared" si="5"/>
        <v>4452</v>
      </c>
    </row>
    <row r="33" spans="3:18" x14ac:dyDescent="0.55000000000000004">
      <c r="C33" s="2" t="s">
        <v>57</v>
      </c>
      <c r="D33" s="2" t="s">
        <v>151</v>
      </c>
      <c r="E33" s="2" t="s">
        <v>65</v>
      </c>
      <c r="F33">
        <v>16</v>
      </c>
      <c r="G33" s="2">
        <v>1</v>
      </c>
      <c r="H33" s="2">
        <f t="shared" si="8"/>
        <v>16</v>
      </c>
      <c r="I33" t="s">
        <v>33</v>
      </c>
      <c r="J33">
        <v>1895</v>
      </c>
      <c r="K33">
        <f t="shared" si="0"/>
        <v>2464</v>
      </c>
      <c r="L33">
        <f t="shared" si="1"/>
        <v>2956.7999999999997</v>
      </c>
      <c r="M33" s="5">
        <v>5200</v>
      </c>
      <c r="O33">
        <f t="shared" si="2"/>
        <v>2464</v>
      </c>
      <c r="P33">
        <f t="shared" si="3"/>
        <v>492.79999999999973</v>
      </c>
      <c r="Q33">
        <f t="shared" si="4"/>
        <v>5200</v>
      </c>
      <c r="R33">
        <f t="shared" si="5"/>
        <v>2243.2000000000003</v>
      </c>
    </row>
    <row r="34" spans="3:18" x14ac:dyDescent="0.55000000000000004">
      <c r="C34" s="2" t="s">
        <v>66</v>
      </c>
      <c r="D34" s="2" t="s">
        <v>148</v>
      </c>
      <c r="E34" s="2" t="s">
        <v>73</v>
      </c>
      <c r="F34">
        <v>3.3</v>
      </c>
      <c r="G34" s="2">
        <v>3</v>
      </c>
      <c r="H34" s="2">
        <f t="shared" si="8"/>
        <v>9.8999999999999986</v>
      </c>
      <c r="I34" t="s">
        <v>33</v>
      </c>
      <c r="J34">
        <v>1972</v>
      </c>
      <c r="K34">
        <f t="shared" si="0"/>
        <v>508.2</v>
      </c>
      <c r="L34">
        <f t="shared" si="1"/>
        <v>609.83999999999992</v>
      </c>
      <c r="M34" s="5">
        <v>1500</v>
      </c>
      <c r="N34" t="s">
        <v>74</v>
      </c>
      <c r="O34">
        <f t="shared" si="2"/>
        <v>1524.6</v>
      </c>
      <c r="P34">
        <f t="shared" si="3"/>
        <v>304.91999999999979</v>
      </c>
      <c r="Q34">
        <f t="shared" si="4"/>
        <v>4500</v>
      </c>
      <c r="R34">
        <f t="shared" si="5"/>
        <v>2670.4800000000005</v>
      </c>
    </row>
    <row r="35" spans="3:18" x14ac:dyDescent="0.55000000000000004">
      <c r="C35" s="2" t="s">
        <v>67</v>
      </c>
      <c r="D35" s="2" t="s">
        <v>145</v>
      </c>
      <c r="E35" s="2" t="s">
        <v>68</v>
      </c>
      <c r="F35">
        <v>4.2</v>
      </c>
      <c r="G35" s="2">
        <v>6</v>
      </c>
      <c r="H35" s="2">
        <f t="shared" si="8"/>
        <v>25.200000000000003</v>
      </c>
      <c r="I35" t="s">
        <v>69</v>
      </c>
      <c r="J35">
        <v>1960</v>
      </c>
      <c r="K35">
        <f t="shared" si="0"/>
        <v>646.80000000000007</v>
      </c>
      <c r="L35">
        <f t="shared" si="1"/>
        <v>776.16000000000008</v>
      </c>
      <c r="M35" s="5">
        <v>2800</v>
      </c>
      <c r="N35" t="s">
        <v>70</v>
      </c>
      <c r="O35">
        <f t="shared" si="2"/>
        <v>3880.8</v>
      </c>
      <c r="P35">
        <f t="shared" si="3"/>
        <v>776.16000000000008</v>
      </c>
      <c r="Q35">
        <f t="shared" si="4"/>
        <v>16800</v>
      </c>
      <c r="R35">
        <f t="shared" si="5"/>
        <v>12143.039999999999</v>
      </c>
    </row>
    <row r="36" spans="3:18" x14ac:dyDescent="0.55000000000000004">
      <c r="C36" s="2" t="s">
        <v>71</v>
      </c>
      <c r="D36" s="2" t="s">
        <v>143</v>
      </c>
      <c r="E36" s="2" t="s">
        <v>58</v>
      </c>
      <c r="F36">
        <v>3.3</v>
      </c>
      <c r="G36" s="2">
        <v>3</v>
      </c>
      <c r="H36" s="2">
        <f t="shared" si="8"/>
        <v>9.8999999999999986</v>
      </c>
      <c r="I36" t="s">
        <v>75</v>
      </c>
      <c r="J36">
        <v>1950</v>
      </c>
      <c r="K36">
        <f t="shared" si="0"/>
        <v>508.2</v>
      </c>
      <c r="L36">
        <f t="shared" si="1"/>
        <v>609.83999999999992</v>
      </c>
      <c r="M36" s="5">
        <v>1100</v>
      </c>
      <c r="O36">
        <f t="shared" si="2"/>
        <v>1524.6</v>
      </c>
      <c r="P36">
        <f t="shared" si="3"/>
        <v>304.91999999999979</v>
      </c>
      <c r="Q36">
        <f t="shared" si="4"/>
        <v>3300</v>
      </c>
      <c r="R36">
        <f t="shared" si="5"/>
        <v>1470.4800000000002</v>
      </c>
    </row>
    <row r="37" spans="3:18" x14ac:dyDescent="0.55000000000000004">
      <c r="C37" s="2" t="s">
        <v>76</v>
      </c>
      <c r="D37" s="2" t="s">
        <v>148</v>
      </c>
      <c r="E37" s="2" t="s">
        <v>77</v>
      </c>
      <c r="F37">
        <v>2.2999999999999998</v>
      </c>
      <c r="G37" s="2">
        <v>3</v>
      </c>
      <c r="H37" s="2">
        <f t="shared" si="8"/>
        <v>6.8999999999999995</v>
      </c>
      <c r="I37" t="s">
        <v>33</v>
      </c>
      <c r="J37">
        <v>1950</v>
      </c>
      <c r="K37">
        <f t="shared" si="0"/>
        <v>354.2</v>
      </c>
      <c r="L37">
        <f t="shared" si="1"/>
        <v>425.03999999999996</v>
      </c>
      <c r="M37" s="5">
        <v>1200</v>
      </c>
      <c r="N37" t="s">
        <v>78</v>
      </c>
      <c r="O37">
        <f t="shared" si="2"/>
        <v>1062.5999999999999</v>
      </c>
      <c r="P37">
        <f t="shared" si="3"/>
        <v>212.51999999999992</v>
      </c>
      <c r="Q37">
        <f t="shared" si="4"/>
        <v>3600</v>
      </c>
      <c r="R37">
        <f t="shared" si="5"/>
        <v>2324.88</v>
      </c>
    </row>
    <row r="38" spans="3:18" x14ac:dyDescent="0.55000000000000004">
      <c r="C38" s="2" t="s">
        <v>79</v>
      </c>
      <c r="D38" s="2" t="s">
        <v>151</v>
      </c>
      <c r="E38" s="2" t="s">
        <v>84</v>
      </c>
      <c r="F38">
        <v>12</v>
      </c>
      <c r="G38" s="2">
        <v>1</v>
      </c>
      <c r="H38" s="2">
        <f t="shared" si="8"/>
        <v>12</v>
      </c>
      <c r="I38" t="s">
        <v>33</v>
      </c>
      <c r="J38">
        <v>1890</v>
      </c>
      <c r="K38">
        <f t="shared" si="0"/>
        <v>1848</v>
      </c>
      <c r="L38">
        <f t="shared" si="1"/>
        <v>2217.6</v>
      </c>
      <c r="M38" s="5">
        <v>6500</v>
      </c>
      <c r="N38" t="s">
        <v>85</v>
      </c>
      <c r="O38">
        <f t="shared" si="2"/>
        <v>1848</v>
      </c>
      <c r="P38">
        <f t="shared" si="3"/>
        <v>369.59999999999991</v>
      </c>
      <c r="Q38">
        <f t="shared" si="4"/>
        <v>6500</v>
      </c>
      <c r="R38">
        <f t="shared" si="5"/>
        <v>4282.3999999999996</v>
      </c>
    </row>
    <row r="39" spans="3:18" x14ac:dyDescent="0.55000000000000004">
      <c r="C39" s="2" t="s">
        <v>80</v>
      </c>
      <c r="D39" s="2" t="s">
        <v>151</v>
      </c>
      <c r="E39" s="2" t="s">
        <v>84</v>
      </c>
      <c r="F39">
        <v>12</v>
      </c>
      <c r="G39" s="2">
        <v>1</v>
      </c>
      <c r="H39" s="2">
        <f t="shared" si="8"/>
        <v>12</v>
      </c>
      <c r="I39" t="s">
        <v>33</v>
      </c>
      <c r="J39">
        <v>1890</v>
      </c>
      <c r="K39">
        <f t="shared" si="0"/>
        <v>1848</v>
      </c>
      <c r="L39">
        <f t="shared" si="1"/>
        <v>2217.6</v>
      </c>
      <c r="M39" s="5">
        <v>5800</v>
      </c>
      <c r="N39" t="s">
        <v>85</v>
      </c>
      <c r="O39">
        <f t="shared" si="2"/>
        <v>1848</v>
      </c>
      <c r="P39">
        <f t="shared" si="3"/>
        <v>369.59999999999991</v>
      </c>
      <c r="Q39">
        <f t="shared" si="4"/>
        <v>5800</v>
      </c>
      <c r="R39">
        <f t="shared" si="5"/>
        <v>3582.4</v>
      </c>
    </row>
    <row r="40" spans="3:18" x14ac:dyDescent="0.55000000000000004">
      <c r="C40" s="2" t="s">
        <v>81</v>
      </c>
      <c r="D40" s="2" t="s">
        <v>151</v>
      </c>
      <c r="E40" s="2" t="s">
        <v>84</v>
      </c>
      <c r="F40">
        <v>12</v>
      </c>
      <c r="G40" s="2">
        <v>1</v>
      </c>
      <c r="H40" s="2">
        <f t="shared" si="8"/>
        <v>12</v>
      </c>
      <c r="I40" t="s">
        <v>33</v>
      </c>
      <c r="J40">
        <v>1890</v>
      </c>
      <c r="K40">
        <f t="shared" si="0"/>
        <v>1848</v>
      </c>
      <c r="L40">
        <f t="shared" si="1"/>
        <v>2217.6</v>
      </c>
      <c r="M40" s="5">
        <v>3500</v>
      </c>
      <c r="N40" t="s">
        <v>85</v>
      </c>
      <c r="O40">
        <f t="shared" si="2"/>
        <v>1848</v>
      </c>
      <c r="P40">
        <f t="shared" si="3"/>
        <v>369.59999999999991</v>
      </c>
      <c r="Q40">
        <f t="shared" si="4"/>
        <v>3500</v>
      </c>
      <c r="R40">
        <f t="shared" si="5"/>
        <v>1282.4000000000001</v>
      </c>
    </row>
    <row r="41" spans="3:18" x14ac:dyDescent="0.55000000000000004">
      <c r="C41" s="2" t="s">
        <v>82</v>
      </c>
      <c r="D41" s="2" t="s">
        <v>151</v>
      </c>
      <c r="E41" s="2" t="s">
        <v>84</v>
      </c>
      <c r="F41">
        <v>12</v>
      </c>
      <c r="G41" s="2">
        <v>1</v>
      </c>
      <c r="H41" s="2">
        <f t="shared" si="8"/>
        <v>12</v>
      </c>
      <c r="I41" t="s">
        <v>33</v>
      </c>
      <c r="J41">
        <v>1890</v>
      </c>
      <c r="K41">
        <f t="shared" si="0"/>
        <v>1848</v>
      </c>
      <c r="L41">
        <f t="shared" si="1"/>
        <v>2217.6</v>
      </c>
      <c r="M41" s="5">
        <v>5500</v>
      </c>
      <c r="N41" t="s">
        <v>85</v>
      </c>
      <c r="O41">
        <f t="shared" si="2"/>
        <v>1848</v>
      </c>
      <c r="P41">
        <f t="shared" si="3"/>
        <v>369.59999999999991</v>
      </c>
      <c r="Q41">
        <f t="shared" si="4"/>
        <v>5500</v>
      </c>
      <c r="R41">
        <f t="shared" si="5"/>
        <v>3282.4</v>
      </c>
    </row>
    <row r="42" spans="3:18" x14ac:dyDescent="0.55000000000000004">
      <c r="C42" s="2" t="s">
        <v>83</v>
      </c>
      <c r="D42" s="2" t="s">
        <v>151</v>
      </c>
      <c r="E42" s="2" t="s">
        <v>84</v>
      </c>
      <c r="F42">
        <v>5</v>
      </c>
      <c r="G42" s="2">
        <v>1</v>
      </c>
      <c r="H42" s="2">
        <f t="shared" si="8"/>
        <v>5</v>
      </c>
      <c r="I42" t="s">
        <v>47</v>
      </c>
      <c r="J42">
        <v>1930</v>
      </c>
      <c r="K42">
        <f t="shared" si="0"/>
        <v>770</v>
      </c>
      <c r="L42">
        <f t="shared" si="1"/>
        <v>924</v>
      </c>
      <c r="M42" s="5">
        <v>3000</v>
      </c>
      <c r="N42" t="s">
        <v>86</v>
      </c>
      <c r="O42">
        <f t="shared" si="2"/>
        <v>770</v>
      </c>
      <c r="P42">
        <f t="shared" si="3"/>
        <v>154</v>
      </c>
      <c r="Q42">
        <f t="shared" si="4"/>
        <v>3000</v>
      </c>
      <c r="R42">
        <f t="shared" si="5"/>
        <v>2076</v>
      </c>
    </row>
    <row r="43" spans="3:18" x14ac:dyDescent="0.55000000000000004">
      <c r="C43" s="2" t="s">
        <v>87</v>
      </c>
      <c r="D43" s="2" t="s">
        <v>147</v>
      </c>
      <c r="E43" s="2" t="s">
        <v>88</v>
      </c>
      <c r="F43">
        <v>12</v>
      </c>
      <c r="G43" s="2">
        <v>1</v>
      </c>
      <c r="H43" s="2">
        <f t="shared" si="8"/>
        <v>12</v>
      </c>
      <c r="I43" t="s">
        <v>33</v>
      </c>
      <c r="J43">
        <v>1928</v>
      </c>
      <c r="K43">
        <f t="shared" si="0"/>
        <v>1848</v>
      </c>
      <c r="L43">
        <f t="shared" si="1"/>
        <v>2217.6</v>
      </c>
      <c r="M43" s="5">
        <v>3800</v>
      </c>
      <c r="O43">
        <f t="shared" si="2"/>
        <v>1848</v>
      </c>
      <c r="P43">
        <f t="shared" si="3"/>
        <v>369.59999999999991</v>
      </c>
      <c r="Q43">
        <f t="shared" si="4"/>
        <v>3800</v>
      </c>
      <c r="R43">
        <f t="shared" si="5"/>
        <v>1582.4</v>
      </c>
    </row>
    <row r="44" spans="3:18" x14ac:dyDescent="0.55000000000000004">
      <c r="C44" s="2" t="s">
        <v>89</v>
      </c>
      <c r="D44" s="2" t="s">
        <v>148</v>
      </c>
      <c r="E44" s="2" t="s">
        <v>90</v>
      </c>
      <c r="F44">
        <v>2</v>
      </c>
      <c r="G44" s="2">
        <v>1</v>
      </c>
      <c r="H44" s="2">
        <f t="shared" si="8"/>
        <v>2</v>
      </c>
      <c r="I44" t="s">
        <v>101</v>
      </c>
      <c r="J44">
        <v>1970</v>
      </c>
      <c r="K44">
        <f t="shared" si="0"/>
        <v>308</v>
      </c>
      <c r="L44">
        <f t="shared" si="1"/>
        <v>369.59999999999997</v>
      </c>
      <c r="M44" s="5">
        <v>2400</v>
      </c>
      <c r="O44">
        <f t="shared" si="2"/>
        <v>308</v>
      </c>
      <c r="P44">
        <f t="shared" si="3"/>
        <v>61.599999999999966</v>
      </c>
      <c r="Q44">
        <f t="shared" si="4"/>
        <v>2400</v>
      </c>
      <c r="R44">
        <f t="shared" si="5"/>
        <v>2030.4</v>
      </c>
    </row>
    <row r="45" spans="3:18" x14ac:dyDescent="0.55000000000000004">
      <c r="C45" s="2" t="s">
        <v>91</v>
      </c>
      <c r="D45" s="2" t="s">
        <v>148</v>
      </c>
      <c r="E45" s="2" t="s">
        <v>90</v>
      </c>
      <c r="F45">
        <v>2</v>
      </c>
      <c r="G45" s="2">
        <v>1</v>
      </c>
      <c r="H45" s="2">
        <f t="shared" si="8"/>
        <v>2</v>
      </c>
      <c r="I45" t="s">
        <v>101</v>
      </c>
      <c r="J45">
        <v>1950</v>
      </c>
      <c r="K45">
        <f t="shared" si="0"/>
        <v>308</v>
      </c>
      <c r="L45">
        <f t="shared" si="1"/>
        <v>369.59999999999997</v>
      </c>
      <c r="M45" s="5">
        <v>2400</v>
      </c>
      <c r="O45">
        <f t="shared" si="2"/>
        <v>308</v>
      </c>
      <c r="P45">
        <f t="shared" si="3"/>
        <v>61.599999999999966</v>
      </c>
      <c r="Q45">
        <f t="shared" si="4"/>
        <v>2400</v>
      </c>
      <c r="R45">
        <f t="shared" si="5"/>
        <v>2030.4</v>
      </c>
    </row>
    <row r="46" spans="3:18" x14ac:dyDescent="0.55000000000000004">
      <c r="C46" s="2" t="s">
        <v>92</v>
      </c>
      <c r="D46" s="2" t="s">
        <v>148</v>
      </c>
      <c r="E46" s="2" t="s">
        <v>90</v>
      </c>
      <c r="F46">
        <v>2</v>
      </c>
      <c r="G46" s="2">
        <v>1</v>
      </c>
      <c r="H46" s="2">
        <f t="shared" si="8"/>
        <v>2</v>
      </c>
      <c r="I46" t="s">
        <v>101</v>
      </c>
      <c r="J46">
        <v>1980</v>
      </c>
      <c r="K46">
        <f t="shared" si="0"/>
        <v>308</v>
      </c>
      <c r="L46">
        <f t="shared" si="1"/>
        <v>369.59999999999997</v>
      </c>
      <c r="M46" s="5">
        <v>2400</v>
      </c>
      <c r="O46">
        <f t="shared" si="2"/>
        <v>308</v>
      </c>
      <c r="P46">
        <f t="shared" si="3"/>
        <v>61.599999999999966</v>
      </c>
      <c r="Q46">
        <f t="shared" si="4"/>
        <v>2400</v>
      </c>
      <c r="R46">
        <f t="shared" si="5"/>
        <v>2030.4</v>
      </c>
    </row>
    <row r="47" spans="3:18" x14ac:dyDescent="0.55000000000000004">
      <c r="C47" s="2" t="s">
        <v>93</v>
      </c>
      <c r="D47" s="2" t="s">
        <v>148</v>
      </c>
      <c r="E47" s="2" t="s">
        <v>90</v>
      </c>
      <c r="F47">
        <v>2</v>
      </c>
      <c r="G47" s="2">
        <v>1</v>
      </c>
      <c r="H47" s="2">
        <f t="shared" si="8"/>
        <v>2</v>
      </c>
      <c r="I47" t="s">
        <v>101</v>
      </c>
      <c r="J47">
        <v>1997</v>
      </c>
      <c r="K47">
        <f t="shared" si="0"/>
        <v>308</v>
      </c>
      <c r="L47">
        <f t="shared" si="1"/>
        <v>369.59999999999997</v>
      </c>
      <c r="M47" s="5">
        <v>2400</v>
      </c>
      <c r="O47">
        <f t="shared" si="2"/>
        <v>308</v>
      </c>
      <c r="P47">
        <f t="shared" si="3"/>
        <v>61.599999999999966</v>
      </c>
      <c r="Q47">
        <f t="shared" si="4"/>
        <v>2400</v>
      </c>
      <c r="R47">
        <f t="shared" si="5"/>
        <v>2030.4</v>
      </c>
    </row>
    <row r="48" spans="3:18" x14ac:dyDescent="0.55000000000000004">
      <c r="C48" s="2" t="s">
        <v>94</v>
      </c>
      <c r="D48" s="2" t="s">
        <v>148</v>
      </c>
      <c r="E48" s="2" t="s">
        <v>98</v>
      </c>
      <c r="F48">
        <v>2</v>
      </c>
      <c r="G48" s="2">
        <v>1</v>
      </c>
      <c r="H48" s="2">
        <f t="shared" si="8"/>
        <v>2</v>
      </c>
      <c r="I48" t="s">
        <v>101</v>
      </c>
      <c r="J48">
        <v>1980</v>
      </c>
      <c r="K48">
        <f t="shared" si="0"/>
        <v>308</v>
      </c>
      <c r="L48">
        <f t="shared" si="1"/>
        <v>369.59999999999997</v>
      </c>
      <c r="M48" s="5">
        <v>2400</v>
      </c>
      <c r="O48">
        <f t="shared" si="2"/>
        <v>308</v>
      </c>
      <c r="P48">
        <f t="shared" si="3"/>
        <v>61.599999999999966</v>
      </c>
      <c r="Q48">
        <f t="shared" si="4"/>
        <v>2400</v>
      </c>
      <c r="R48">
        <f t="shared" si="5"/>
        <v>2030.4</v>
      </c>
    </row>
    <row r="49" spans="3:18" x14ac:dyDescent="0.55000000000000004">
      <c r="C49" s="2" t="s">
        <v>95</v>
      </c>
      <c r="D49" s="2" t="s">
        <v>148</v>
      </c>
      <c r="E49" s="2" t="s">
        <v>99</v>
      </c>
      <c r="F49">
        <v>2</v>
      </c>
      <c r="G49" s="2">
        <v>1</v>
      </c>
      <c r="H49" s="2">
        <f t="shared" si="8"/>
        <v>2</v>
      </c>
      <c r="I49" t="s">
        <v>101</v>
      </c>
      <c r="J49">
        <v>1960</v>
      </c>
      <c r="K49">
        <f t="shared" si="0"/>
        <v>308</v>
      </c>
      <c r="L49">
        <f t="shared" si="1"/>
        <v>369.59999999999997</v>
      </c>
      <c r="M49" s="5">
        <v>2400</v>
      </c>
      <c r="O49">
        <f t="shared" si="2"/>
        <v>308</v>
      </c>
      <c r="P49">
        <f t="shared" si="3"/>
        <v>61.599999999999966</v>
      </c>
      <c r="Q49">
        <f t="shared" si="4"/>
        <v>2400</v>
      </c>
      <c r="R49">
        <f t="shared" si="5"/>
        <v>2030.4</v>
      </c>
    </row>
    <row r="50" spans="3:18" x14ac:dyDescent="0.55000000000000004">
      <c r="C50" s="2" t="s">
        <v>96</v>
      </c>
      <c r="D50" s="2" t="s">
        <v>148</v>
      </c>
      <c r="E50" s="2" t="s">
        <v>90</v>
      </c>
      <c r="F50">
        <v>2</v>
      </c>
      <c r="G50" s="2">
        <v>1</v>
      </c>
      <c r="H50" s="2">
        <f t="shared" si="8"/>
        <v>2</v>
      </c>
      <c r="I50" t="s">
        <v>101</v>
      </c>
      <c r="J50">
        <v>1980</v>
      </c>
      <c r="K50">
        <f t="shared" si="0"/>
        <v>308</v>
      </c>
      <c r="L50">
        <f t="shared" si="1"/>
        <v>369.59999999999997</v>
      </c>
      <c r="M50" s="5">
        <v>2400</v>
      </c>
      <c r="O50">
        <f t="shared" si="2"/>
        <v>308</v>
      </c>
      <c r="P50">
        <f t="shared" si="3"/>
        <v>61.599999999999966</v>
      </c>
      <c r="Q50">
        <f t="shared" si="4"/>
        <v>2400</v>
      </c>
      <c r="R50">
        <f t="shared" si="5"/>
        <v>2030.4</v>
      </c>
    </row>
    <row r="51" spans="3:18" x14ac:dyDescent="0.55000000000000004">
      <c r="C51" s="2" t="s">
        <v>97</v>
      </c>
      <c r="D51" s="2" t="s">
        <v>143</v>
      </c>
      <c r="E51" s="2" t="s">
        <v>100</v>
      </c>
      <c r="F51">
        <v>1</v>
      </c>
      <c r="G51" s="2">
        <v>1</v>
      </c>
      <c r="H51" s="2">
        <f t="shared" si="8"/>
        <v>1</v>
      </c>
      <c r="I51" t="s">
        <v>101</v>
      </c>
      <c r="J51">
        <v>1990</v>
      </c>
      <c r="K51">
        <f t="shared" si="0"/>
        <v>154</v>
      </c>
      <c r="L51">
        <f t="shared" si="1"/>
        <v>184.79999999999998</v>
      </c>
      <c r="M51" s="5">
        <v>2400</v>
      </c>
      <c r="O51">
        <f t="shared" si="2"/>
        <v>154</v>
      </c>
      <c r="P51">
        <f t="shared" si="3"/>
        <v>30.799999999999983</v>
      </c>
      <c r="Q51">
        <f t="shared" si="4"/>
        <v>2400</v>
      </c>
      <c r="R51">
        <f t="shared" si="5"/>
        <v>2215.1999999999998</v>
      </c>
    </row>
    <row r="52" spans="3:18" x14ac:dyDescent="0.55000000000000004">
      <c r="C52" s="2" t="s">
        <v>102</v>
      </c>
      <c r="D52" s="2" t="s">
        <v>152</v>
      </c>
      <c r="E52" s="2" t="s">
        <v>103</v>
      </c>
      <c r="F52">
        <v>4.5</v>
      </c>
      <c r="G52" s="2">
        <v>4</v>
      </c>
      <c r="H52" s="2">
        <f t="shared" si="8"/>
        <v>18</v>
      </c>
      <c r="I52" t="s">
        <v>33</v>
      </c>
      <c r="J52">
        <v>1992</v>
      </c>
      <c r="K52">
        <f t="shared" si="0"/>
        <v>693</v>
      </c>
      <c r="L52">
        <f t="shared" si="1"/>
        <v>831.6</v>
      </c>
      <c r="M52" s="5">
        <v>1950</v>
      </c>
      <c r="N52" t="s">
        <v>50</v>
      </c>
      <c r="O52">
        <f t="shared" si="2"/>
        <v>2772</v>
      </c>
      <c r="P52">
        <f t="shared" si="3"/>
        <v>554.40000000000009</v>
      </c>
      <c r="Q52">
        <f t="shared" si="4"/>
        <v>7800</v>
      </c>
      <c r="R52">
        <f t="shared" si="5"/>
        <v>4473.6000000000004</v>
      </c>
    </row>
    <row r="53" spans="3:18" x14ac:dyDescent="0.55000000000000004">
      <c r="C53" s="2" t="s">
        <v>104</v>
      </c>
      <c r="D53" s="3"/>
      <c r="H53">
        <v>5</v>
      </c>
      <c r="J53">
        <v>1960</v>
      </c>
      <c r="K53">
        <f t="shared" si="0"/>
        <v>0</v>
      </c>
      <c r="L53">
        <f t="shared" si="1"/>
        <v>0</v>
      </c>
      <c r="O53">
        <f t="shared" si="2"/>
        <v>0</v>
      </c>
      <c r="P53">
        <f t="shared" si="3"/>
        <v>0</v>
      </c>
      <c r="Q53">
        <f t="shared" si="4"/>
        <v>0</v>
      </c>
      <c r="R53">
        <f t="shared" si="5"/>
        <v>0</v>
      </c>
    </row>
    <row r="54" spans="3:18" x14ac:dyDescent="0.55000000000000004">
      <c r="C54" s="2" t="s">
        <v>105</v>
      </c>
      <c r="D54" s="3"/>
      <c r="H54">
        <v>5</v>
      </c>
      <c r="J54">
        <v>1970</v>
      </c>
      <c r="K54">
        <f t="shared" si="0"/>
        <v>0</v>
      </c>
      <c r="L54">
        <f t="shared" si="1"/>
        <v>0</v>
      </c>
      <c r="O54">
        <f t="shared" si="2"/>
        <v>0</v>
      </c>
      <c r="P54">
        <f t="shared" si="3"/>
        <v>0</v>
      </c>
      <c r="Q54">
        <f t="shared" si="4"/>
        <v>0</v>
      </c>
      <c r="R54">
        <f t="shared" si="5"/>
        <v>0</v>
      </c>
    </row>
    <row r="55" spans="3:18" x14ac:dyDescent="0.55000000000000004">
      <c r="C55" s="2" t="s">
        <v>106</v>
      </c>
      <c r="D55" s="3"/>
      <c r="H55">
        <v>5</v>
      </c>
      <c r="J55">
        <v>1970</v>
      </c>
      <c r="K55">
        <f t="shared" si="0"/>
        <v>0</v>
      </c>
      <c r="L55">
        <f t="shared" si="1"/>
        <v>0</v>
      </c>
      <c r="O55">
        <f t="shared" si="2"/>
        <v>0</v>
      </c>
      <c r="P55">
        <f t="shared" si="3"/>
        <v>0</v>
      </c>
      <c r="Q55">
        <f t="shared" si="4"/>
        <v>0</v>
      </c>
      <c r="R55">
        <f t="shared" si="5"/>
        <v>0</v>
      </c>
    </row>
    <row r="56" spans="3:18" x14ac:dyDescent="0.55000000000000004">
      <c r="C56" s="2" t="s">
        <v>107</v>
      </c>
      <c r="D56" s="3" t="s">
        <v>153</v>
      </c>
      <c r="E56" t="s">
        <v>114</v>
      </c>
      <c r="F56">
        <v>8.92</v>
      </c>
      <c r="G56">
        <v>2</v>
      </c>
      <c r="H56" s="2">
        <f t="shared" ref="H56:H72" si="9">F56*G56</f>
        <v>17.84</v>
      </c>
      <c r="I56" t="s">
        <v>33</v>
      </c>
      <c r="J56">
        <v>2018</v>
      </c>
      <c r="K56">
        <f t="shared" si="0"/>
        <v>1373.68</v>
      </c>
      <c r="L56">
        <f t="shared" si="1"/>
        <v>1648.4159999999999</v>
      </c>
      <c r="M56" s="5">
        <v>3500</v>
      </c>
      <c r="O56">
        <f t="shared" si="2"/>
        <v>2747.36</v>
      </c>
      <c r="P56">
        <f t="shared" si="3"/>
        <v>549.47199999999975</v>
      </c>
      <c r="Q56">
        <f t="shared" si="4"/>
        <v>7000</v>
      </c>
      <c r="R56">
        <f t="shared" si="5"/>
        <v>3703.1680000000001</v>
      </c>
    </row>
    <row r="57" spans="3:18" x14ac:dyDescent="0.55000000000000004">
      <c r="C57" s="2" t="s">
        <v>108</v>
      </c>
      <c r="D57" s="3" t="s">
        <v>153</v>
      </c>
      <c r="E57" t="s">
        <v>115</v>
      </c>
      <c r="F57">
        <v>6.99</v>
      </c>
      <c r="G57">
        <v>2</v>
      </c>
      <c r="H57" s="2">
        <f t="shared" si="9"/>
        <v>13.98</v>
      </c>
      <c r="K57">
        <f t="shared" si="0"/>
        <v>1076.46</v>
      </c>
      <c r="L57">
        <f t="shared" si="1"/>
        <v>1291.752</v>
      </c>
      <c r="M57" s="5">
        <v>1900</v>
      </c>
      <c r="O57">
        <f t="shared" si="2"/>
        <v>2152.92</v>
      </c>
      <c r="P57">
        <f t="shared" si="3"/>
        <v>430.58399999999983</v>
      </c>
      <c r="Q57">
        <f t="shared" si="4"/>
        <v>3800</v>
      </c>
      <c r="R57">
        <f t="shared" si="5"/>
        <v>1216.4960000000001</v>
      </c>
    </row>
    <row r="58" spans="3:18" x14ac:dyDescent="0.55000000000000004">
      <c r="C58" s="2" t="s">
        <v>109</v>
      </c>
      <c r="D58" s="3" t="s">
        <v>153</v>
      </c>
      <c r="E58" t="s">
        <v>116</v>
      </c>
      <c r="F58">
        <v>3.99</v>
      </c>
      <c r="G58">
        <v>1</v>
      </c>
      <c r="H58" s="2">
        <f t="shared" si="9"/>
        <v>3.99</v>
      </c>
      <c r="K58">
        <f t="shared" si="0"/>
        <v>614.46</v>
      </c>
      <c r="L58">
        <f t="shared" si="1"/>
        <v>737.35199999999998</v>
      </c>
      <c r="M58" s="5">
        <v>1200</v>
      </c>
      <c r="O58">
        <f t="shared" si="2"/>
        <v>614.46</v>
      </c>
      <c r="P58">
        <f t="shared" si="3"/>
        <v>122.89199999999994</v>
      </c>
      <c r="Q58">
        <f t="shared" si="4"/>
        <v>1200</v>
      </c>
      <c r="R58">
        <f t="shared" si="5"/>
        <v>462.64800000000002</v>
      </c>
    </row>
    <row r="59" spans="3:18" x14ac:dyDescent="0.55000000000000004">
      <c r="C59" s="2" t="s">
        <v>110</v>
      </c>
      <c r="D59" s="3" t="s">
        <v>153</v>
      </c>
      <c r="E59" t="s">
        <v>117</v>
      </c>
      <c r="F59">
        <v>3.99</v>
      </c>
      <c r="G59">
        <v>2</v>
      </c>
      <c r="H59" s="2">
        <f t="shared" si="9"/>
        <v>7.98</v>
      </c>
      <c r="K59">
        <f t="shared" si="0"/>
        <v>614.46</v>
      </c>
      <c r="L59">
        <f t="shared" si="1"/>
        <v>737.35199999999998</v>
      </c>
      <c r="M59" s="5">
        <v>1500</v>
      </c>
      <c r="O59">
        <f t="shared" si="2"/>
        <v>1228.92</v>
      </c>
      <c r="P59">
        <f t="shared" si="3"/>
        <v>245.78399999999988</v>
      </c>
      <c r="Q59">
        <f t="shared" si="4"/>
        <v>3000</v>
      </c>
      <c r="R59">
        <f t="shared" si="5"/>
        <v>1525.296</v>
      </c>
    </row>
    <row r="60" spans="3:18" x14ac:dyDescent="0.55000000000000004">
      <c r="C60" s="2" t="s">
        <v>111</v>
      </c>
      <c r="D60" s="3" t="s">
        <v>148</v>
      </c>
      <c r="E60" t="s">
        <v>118</v>
      </c>
      <c r="F60">
        <v>3</v>
      </c>
      <c r="G60">
        <v>1</v>
      </c>
      <c r="H60" s="3">
        <f t="shared" si="9"/>
        <v>3</v>
      </c>
      <c r="I60" t="s">
        <v>119</v>
      </c>
      <c r="J60">
        <v>1950</v>
      </c>
      <c r="K60">
        <f t="shared" si="0"/>
        <v>462</v>
      </c>
      <c r="L60">
        <f t="shared" si="1"/>
        <v>554.4</v>
      </c>
      <c r="M60" s="5">
        <v>2300</v>
      </c>
      <c r="O60">
        <f t="shared" si="2"/>
        <v>462</v>
      </c>
      <c r="P60">
        <f t="shared" si="3"/>
        <v>92.399999999999977</v>
      </c>
      <c r="Q60">
        <f t="shared" si="4"/>
        <v>2300</v>
      </c>
      <c r="R60">
        <f t="shared" si="5"/>
        <v>1745.6</v>
      </c>
    </row>
    <row r="61" spans="3:18" x14ac:dyDescent="0.55000000000000004">
      <c r="C61" s="2" t="s">
        <v>112</v>
      </c>
      <c r="D61" s="3" t="s">
        <v>148</v>
      </c>
      <c r="E61" t="s">
        <v>118</v>
      </c>
      <c r="F61">
        <v>5</v>
      </c>
      <c r="G61">
        <v>1</v>
      </c>
      <c r="H61" s="3">
        <f t="shared" si="9"/>
        <v>5</v>
      </c>
      <c r="I61" t="s">
        <v>119</v>
      </c>
      <c r="J61">
        <v>1950</v>
      </c>
      <c r="K61">
        <f t="shared" si="0"/>
        <v>770</v>
      </c>
      <c r="L61">
        <f t="shared" si="1"/>
        <v>924</v>
      </c>
      <c r="M61" s="5">
        <v>2500</v>
      </c>
      <c r="O61">
        <f t="shared" si="2"/>
        <v>770</v>
      </c>
      <c r="P61">
        <f t="shared" si="3"/>
        <v>154</v>
      </c>
      <c r="Q61">
        <f t="shared" si="4"/>
        <v>2500</v>
      </c>
      <c r="R61">
        <f t="shared" si="5"/>
        <v>1576</v>
      </c>
    </row>
    <row r="62" spans="3:18" x14ac:dyDescent="0.55000000000000004">
      <c r="C62" s="2" t="s">
        <v>113</v>
      </c>
      <c r="D62" s="3" t="s">
        <v>148</v>
      </c>
      <c r="E62" t="s">
        <v>118</v>
      </c>
      <c r="F62">
        <v>5</v>
      </c>
      <c r="G62">
        <v>1</v>
      </c>
      <c r="H62" s="3">
        <f t="shared" si="9"/>
        <v>5</v>
      </c>
      <c r="I62" t="s">
        <v>119</v>
      </c>
      <c r="J62">
        <v>1950</v>
      </c>
      <c r="K62">
        <f t="shared" si="0"/>
        <v>770</v>
      </c>
      <c r="L62">
        <f t="shared" si="1"/>
        <v>924</v>
      </c>
      <c r="M62" s="5">
        <v>2500</v>
      </c>
      <c r="O62">
        <f t="shared" si="2"/>
        <v>770</v>
      </c>
      <c r="P62">
        <f t="shared" si="3"/>
        <v>154</v>
      </c>
      <c r="Q62">
        <f t="shared" si="4"/>
        <v>2500</v>
      </c>
      <c r="R62">
        <f t="shared" si="5"/>
        <v>1576</v>
      </c>
    </row>
    <row r="63" spans="3:18" x14ac:dyDescent="0.55000000000000004">
      <c r="C63" s="2" t="s">
        <v>120</v>
      </c>
      <c r="D63" s="3" t="s">
        <v>154</v>
      </c>
      <c r="E63" t="s">
        <v>123</v>
      </c>
      <c r="F63">
        <v>20</v>
      </c>
      <c r="G63">
        <v>1</v>
      </c>
      <c r="H63" s="3">
        <f t="shared" si="9"/>
        <v>20</v>
      </c>
      <c r="I63" t="s">
        <v>33</v>
      </c>
      <c r="J63">
        <v>2019</v>
      </c>
      <c r="K63">
        <f t="shared" si="0"/>
        <v>3080</v>
      </c>
      <c r="L63">
        <f t="shared" si="1"/>
        <v>3696</v>
      </c>
      <c r="M63" s="5">
        <v>6000</v>
      </c>
      <c r="O63">
        <f t="shared" si="2"/>
        <v>3080</v>
      </c>
      <c r="P63">
        <f t="shared" si="3"/>
        <v>616</v>
      </c>
      <c r="Q63">
        <f t="shared" si="4"/>
        <v>6000</v>
      </c>
      <c r="R63">
        <f t="shared" si="5"/>
        <v>2304</v>
      </c>
    </row>
    <row r="64" spans="3:18" x14ac:dyDescent="0.55000000000000004">
      <c r="C64" s="2" t="s">
        <v>121</v>
      </c>
      <c r="D64" s="3" t="s">
        <v>154</v>
      </c>
      <c r="E64" t="s">
        <v>123</v>
      </c>
      <c r="F64">
        <v>20</v>
      </c>
      <c r="G64">
        <v>1</v>
      </c>
      <c r="H64" s="3">
        <f t="shared" si="9"/>
        <v>20</v>
      </c>
      <c r="I64" t="s">
        <v>33</v>
      </c>
      <c r="J64">
        <v>2019</v>
      </c>
      <c r="K64">
        <f t="shared" si="0"/>
        <v>3080</v>
      </c>
      <c r="L64">
        <f t="shared" si="1"/>
        <v>3696</v>
      </c>
      <c r="M64" s="5">
        <v>6000</v>
      </c>
      <c r="O64">
        <f t="shared" si="2"/>
        <v>3080</v>
      </c>
      <c r="P64">
        <f t="shared" si="3"/>
        <v>616</v>
      </c>
      <c r="Q64">
        <f t="shared" si="4"/>
        <v>6000</v>
      </c>
      <c r="R64">
        <f t="shared" si="5"/>
        <v>2304</v>
      </c>
    </row>
    <row r="65" spans="3:18" x14ac:dyDescent="0.55000000000000004">
      <c r="C65" s="2" t="s">
        <v>122</v>
      </c>
      <c r="D65" s="3" t="s">
        <v>154</v>
      </c>
      <c r="E65" t="s">
        <v>123</v>
      </c>
      <c r="F65">
        <v>25</v>
      </c>
      <c r="G65">
        <v>1</v>
      </c>
      <c r="H65" s="3">
        <f t="shared" si="9"/>
        <v>25</v>
      </c>
      <c r="I65" t="s">
        <v>33</v>
      </c>
      <c r="J65">
        <v>2019</v>
      </c>
      <c r="K65">
        <f t="shared" si="0"/>
        <v>3850</v>
      </c>
      <c r="L65">
        <f t="shared" si="1"/>
        <v>4620</v>
      </c>
      <c r="M65" s="5">
        <v>6000</v>
      </c>
      <c r="O65">
        <f t="shared" si="2"/>
        <v>3850</v>
      </c>
      <c r="P65">
        <f t="shared" si="3"/>
        <v>770</v>
      </c>
      <c r="Q65">
        <f t="shared" si="4"/>
        <v>6000</v>
      </c>
      <c r="R65">
        <f t="shared" si="5"/>
        <v>1380</v>
      </c>
    </row>
    <row r="66" spans="3:18" x14ac:dyDescent="0.55000000000000004">
      <c r="C66" s="2" t="s">
        <v>124</v>
      </c>
      <c r="D66" s="3" t="s">
        <v>155</v>
      </c>
      <c r="E66" t="s">
        <v>126</v>
      </c>
      <c r="F66">
        <v>30</v>
      </c>
      <c r="G66">
        <v>1</v>
      </c>
      <c r="H66" s="3">
        <f t="shared" si="9"/>
        <v>30</v>
      </c>
      <c r="I66" t="s">
        <v>127</v>
      </c>
      <c r="J66">
        <v>1930</v>
      </c>
      <c r="K66">
        <f t="shared" si="0"/>
        <v>4620</v>
      </c>
      <c r="L66">
        <f t="shared" si="1"/>
        <v>5544</v>
      </c>
      <c r="M66" s="5">
        <v>8500</v>
      </c>
      <c r="O66">
        <f t="shared" si="2"/>
        <v>4620</v>
      </c>
      <c r="P66">
        <f t="shared" si="3"/>
        <v>924</v>
      </c>
      <c r="Q66">
        <f t="shared" si="4"/>
        <v>8500</v>
      </c>
      <c r="R66">
        <f t="shared" si="5"/>
        <v>2956</v>
      </c>
    </row>
    <row r="67" spans="3:18" x14ac:dyDescent="0.55000000000000004">
      <c r="C67" s="2" t="s">
        <v>125</v>
      </c>
      <c r="D67" s="3" t="s">
        <v>155</v>
      </c>
      <c r="E67" t="s">
        <v>126</v>
      </c>
      <c r="F67">
        <v>25</v>
      </c>
      <c r="G67">
        <v>1</v>
      </c>
      <c r="H67" s="3">
        <f t="shared" si="9"/>
        <v>25</v>
      </c>
      <c r="J67">
        <v>1920</v>
      </c>
      <c r="K67">
        <f t="shared" si="0"/>
        <v>3850</v>
      </c>
      <c r="L67">
        <f t="shared" si="1"/>
        <v>4620</v>
      </c>
      <c r="M67" s="5">
        <v>6300</v>
      </c>
      <c r="O67">
        <f t="shared" si="2"/>
        <v>3850</v>
      </c>
      <c r="P67">
        <f t="shared" si="3"/>
        <v>770</v>
      </c>
      <c r="Q67">
        <f t="shared" si="4"/>
        <v>6300</v>
      </c>
      <c r="R67">
        <f t="shared" si="5"/>
        <v>1680</v>
      </c>
    </row>
    <row r="68" spans="3:18" x14ac:dyDescent="0.55000000000000004">
      <c r="C68" s="2" t="s">
        <v>128</v>
      </c>
      <c r="D68" s="3" t="s">
        <v>155</v>
      </c>
      <c r="E68" t="s">
        <v>132</v>
      </c>
      <c r="F68">
        <v>20</v>
      </c>
      <c r="G68">
        <v>2</v>
      </c>
      <c r="H68" s="3">
        <f t="shared" si="9"/>
        <v>40</v>
      </c>
      <c r="I68" t="s">
        <v>119</v>
      </c>
      <c r="J68">
        <v>1940</v>
      </c>
      <c r="K68">
        <f t="shared" si="0"/>
        <v>3080</v>
      </c>
      <c r="L68">
        <f t="shared" si="1"/>
        <v>3696</v>
      </c>
      <c r="M68" s="5">
        <v>4800</v>
      </c>
      <c r="O68">
        <f t="shared" ref="O68:O72" si="10">K68*G68</f>
        <v>6160</v>
      </c>
      <c r="P68">
        <f t="shared" ref="P68:P72" si="11">(L68-K68)*G68</f>
        <v>1232</v>
      </c>
      <c r="Q68">
        <f t="shared" ref="Q68:Q72" si="12">M68*G68</f>
        <v>9600</v>
      </c>
      <c r="R68">
        <f t="shared" ref="R68:R72" si="13">(M68-L68)*G68</f>
        <v>2208</v>
      </c>
    </row>
    <row r="69" spans="3:18" x14ac:dyDescent="0.55000000000000004">
      <c r="C69" s="2" t="s">
        <v>129</v>
      </c>
      <c r="D69" s="3" t="s">
        <v>147</v>
      </c>
      <c r="E69" t="s">
        <v>117</v>
      </c>
      <c r="F69">
        <v>5</v>
      </c>
      <c r="G69">
        <v>1</v>
      </c>
      <c r="H69" s="3">
        <f t="shared" si="9"/>
        <v>5</v>
      </c>
      <c r="K69">
        <f t="shared" ref="K69:K72" si="14">F69*K$1</f>
        <v>770</v>
      </c>
      <c r="L69">
        <f t="shared" ref="L69:L73" si="15">K69*L$1</f>
        <v>924</v>
      </c>
      <c r="M69" s="5">
        <v>2200</v>
      </c>
      <c r="O69">
        <f t="shared" si="10"/>
        <v>770</v>
      </c>
      <c r="P69">
        <f t="shared" si="11"/>
        <v>154</v>
      </c>
      <c r="Q69">
        <f t="shared" si="12"/>
        <v>2200</v>
      </c>
      <c r="R69">
        <f t="shared" si="13"/>
        <v>1276</v>
      </c>
    </row>
    <row r="70" spans="3:18" x14ac:dyDescent="0.55000000000000004">
      <c r="C70" s="2" t="s">
        <v>130</v>
      </c>
      <c r="D70" s="3" t="s">
        <v>156</v>
      </c>
      <c r="E70" t="s">
        <v>133</v>
      </c>
      <c r="F70">
        <v>5</v>
      </c>
      <c r="G70">
        <v>2</v>
      </c>
      <c r="H70" s="3">
        <f t="shared" si="9"/>
        <v>10</v>
      </c>
      <c r="J70">
        <v>2015</v>
      </c>
      <c r="K70">
        <f t="shared" si="14"/>
        <v>770</v>
      </c>
      <c r="L70">
        <f t="shared" si="15"/>
        <v>924</v>
      </c>
      <c r="M70" s="5">
        <v>2500</v>
      </c>
      <c r="O70">
        <f t="shared" si="10"/>
        <v>1540</v>
      </c>
      <c r="P70">
        <f t="shared" si="11"/>
        <v>308</v>
      </c>
      <c r="Q70">
        <f t="shared" si="12"/>
        <v>5000</v>
      </c>
      <c r="R70">
        <f t="shared" si="13"/>
        <v>3152</v>
      </c>
    </row>
    <row r="71" spans="3:18" x14ac:dyDescent="0.55000000000000004">
      <c r="C71" s="2" t="s">
        <v>131</v>
      </c>
      <c r="D71" s="3" t="s">
        <v>155</v>
      </c>
      <c r="E71" t="s">
        <v>134</v>
      </c>
      <c r="F71">
        <v>45</v>
      </c>
      <c r="G71">
        <v>1</v>
      </c>
      <c r="H71" s="3">
        <f t="shared" si="9"/>
        <v>45</v>
      </c>
      <c r="J71">
        <v>1940</v>
      </c>
      <c r="K71">
        <f t="shared" si="14"/>
        <v>6930</v>
      </c>
      <c r="L71">
        <f t="shared" si="15"/>
        <v>8316</v>
      </c>
      <c r="M71" s="5">
        <v>11000</v>
      </c>
      <c r="O71">
        <f t="shared" si="10"/>
        <v>6930</v>
      </c>
      <c r="P71">
        <f t="shared" si="11"/>
        <v>1386</v>
      </c>
      <c r="Q71">
        <f t="shared" si="12"/>
        <v>11000</v>
      </c>
      <c r="R71">
        <f t="shared" si="13"/>
        <v>2684</v>
      </c>
    </row>
    <row r="72" spans="3:18" x14ac:dyDescent="0.55000000000000004">
      <c r="C72" s="2" t="s">
        <v>135</v>
      </c>
      <c r="D72" s="3" t="s">
        <v>157</v>
      </c>
      <c r="E72" t="s">
        <v>136</v>
      </c>
      <c r="F72">
        <v>35</v>
      </c>
      <c r="G72">
        <v>1</v>
      </c>
      <c r="H72" s="3">
        <f t="shared" si="9"/>
        <v>35</v>
      </c>
      <c r="J72">
        <v>2017</v>
      </c>
      <c r="K72">
        <f t="shared" si="14"/>
        <v>5390</v>
      </c>
      <c r="L72">
        <f t="shared" si="15"/>
        <v>6468</v>
      </c>
      <c r="M72" s="5">
        <v>21000</v>
      </c>
      <c r="O72">
        <f t="shared" si="10"/>
        <v>5390</v>
      </c>
      <c r="P72">
        <f t="shared" si="11"/>
        <v>1078</v>
      </c>
      <c r="Q72">
        <f t="shared" si="12"/>
        <v>21000</v>
      </c>
      <c r="R72">
        <f t="shared" si="13"/>
        <v>14532</v>
      </c>
    </row>
    <row r="73" spans="3:18" x14ac:dyDescent="0.55000000000000004">
      <c r="K73" s="4">
        <f>SUM(K3:K72)</f>
        <v>119117.46</v>
      </c>
      <c r="L73" s="4">
        <f t="shared" si="15"/>
        <v>142940.95199999999</v>
      </c>
      <c r="N73" s="4"/>
      <c r="O73" s="4">
        <f>SUM(O3:O72)</f>
        <v>166195.26</v>
      </c>
      <c r="P73" s="4">
        <f>SUM(P3:P72)</f>
        <v>33239.051999999981</v>
      </c>
      <c r="Q73" s="4">
        <f>SUM(Q3:Q72)</f>
        <v>406550</v>
      </c>
      <c r="R73" s="4">
        <f>SUM(R3:R72)</f>
        <v>207115.68799999997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1BC14-A1BB-49AE-B586-0FFE27521DE3}">
  <dimension ref="B1:M44"/>
  <sheetViews>
    <sheetView tabSelected="1" topLeftCell="D31" workbookViewId="0">
      <selection activeCell="M44" sqref="M44"/>
    </sheetView>
  </sheetViews>
  <sheetFormatPr defaultRowHeight="18" x14ac:dyDescent="0.55000000000000004"/>
  <cols>
    <col min="1" max="1" width="4" customWidth="1"/>
    <col min="6" max="6" width="21.5" customWidth="1"/>
    <col min="11" max="11" width="29.75" customWidth="1"/>
  </cols>
  <sheetData>
    <row r="1" spans="2:13" x14ac:dyDescent="0.55000000000000004">
      <c r="H1">
        <v>160</v>
      </c>
      <c r="I1">
        <v>2</v>
      </c>
    </row>
    <row r="2" spans="2:13" x14ac:dyDescent="0.55000000000000004">
      <c r="B2" t="s">
        <v>161</v>
      </c>
      <c r="C2" t="s">
        <v>162</v>
      </c>
      <c r="D2" t="s">
        <v>163</v>
      </c>
      <c r="E2" t="s">
        <v>164</v>
      </c>
      <c r="F2" t="s">
        <v>165</v>
      </c>
      <c r="G2" t="s">
        <v>166</v>
      </c>
      <c r="H2" t="s">
        <v>167</v>
      </c>
      <c r="I2" t="s">
        <v>168</v>
      </c>
      <c r="J2" t="s">
        <v>169</v>
      </c>
      <c r="K2" t="s">
        <v>170</v>
      </c>
      <c r="L2" t="s">
        <v>251</v>
      </c>
      <c r="M2" t="s">
        <v>252</v>
      </c>
    </row>
    <row r="3" spans="2:13" x14ac:dyDescent="0.55000000000000004">
      <c r="C3">
        <v>131</v>
      </c>
      <c r="E3" t="s">
        <v>171</v>
      </c>
      <c r="F3" t="s">
        <v>172</v>
      </c>
      <c r="G3">
        <v>10</v>
      </c>
      <c r="H3">
        <f>G3*H$1</f>
        <v>1600</v>
      </c>
      <c r="I3">
        <f>H3*I$1</f>
        <v>3200</v>
      </c>
      <c r="J3">
        <v>4000</v>
      </c>
      <c r="M3">
        <f>J3-I3</f>
        <v>800</v>
      </c>
    </row>
    <row r="4" spans="2:13" x14ac:dyDescent="0.55000000000000004">
      <c r="C4">
        <v>131</v>
      </c>
      <c r="E4" t="s">
        <v>171</v>
      </c>
      <c r="F4" t="s">
        <v>172</v>
      </c>
      <c r="G4">
        <v>11</v>
      </c>
      <c r="H4">
        <f t="shared" ref="H4:I4" si="0">G4*H$1</f>
        <v>1760</v>
      </c>
      <c r="I4">
        <f t="shared" si="0"/>
        <v>3520</v>
      </c>
      <c r="J4">
        <v>4000</v>
      </c>
      <c r="M4">
        <f t="shared" ref="M4:M43" si="1">J4-I4</f>
        <v>480</v>
      </c>
    </row>
    <row r="5" spans="2:13" x14ac:dyDescent="0.55000000000000004">
      <c r="C5">
        <v>553</v>
      </c>
      <c r="E5" t="s">
        <v>171</v>
      </c>
      <c r="F5" t="s">
        <v>172</v>
      </c>
      <c r="G5">
        <v>15</v>
      </c>
      <c r="H5">
        <f t="shared" ref="H5:I5" si="2">G5*H$1</f>
        <v>2400</v>
      </c>
      <c r="I5">
        <f t="shared" si="2"/>
        <v>4800</v>
      </c>
      <c r="J5">
        <v>6000</v>
      </c>
      <c r="M5">
        <f t="shared" si="1"/>
        <v>1200</v>
      </c>
    </row>
    <row r="6" spans="2:13" x14ac:dyDescent="0.55000000000000004">
      <c r="C6">
        <v>1353</v>
      </c>
      <c r="D6" t="s">
        <v>173</v>
      </c>
      <c r="E6" t="s">
        <v>174</v>
      </c>
      <c r="F6" t="s">
        <v>175</v>
      </c>
      <c r="G6">
        <v>100</v>
      </c>
      <c r="H6">
        <f t="shared" ref="H6:I6" si="3">G6*H$1</f>
        <v>16000</v>
      </c>
      <c r="I6">
        <f t="shared" si="3"/>
        <v>32000</v>
      </c>
      <c r="J6">
        <v>50000</v>
      </c>
      <c r="K6" t="s">
        <v>177</v>
      </c>
      <c r="M6">
        <f t="shared" si="1"/>
        <v>18000</v>
      </c>
    </row>
    <row r="7" spans="2:13" x14ac:dyDescent="0.55000000000000004">
      <c r="C7">
        <v>1222</v>
      </c>
      <c r="E7" t="s">
        <v>174</v>
      </c>
      <c r="F7" t="s">
        <v>178</v>
      </c>
      <c r="G7">
        <v>90</v>
      </c>
      <c r="H7">
        <f t="shared" ref="H7:I7" si="4">G7*H$1</f>
        <v>14400</v>
      </c>
      <c r="I7">
        <f t="shared" si="4"/>
        <v>28800</v>
      </c>
      <c r="J7">
        <v>42000</v>
      </c>
      <c r="K7" t="s">
        <v>179</v>
      </c>
      <c r="M7">
        <f t="shared" si="1"/>
        <v>13200</v>
      </c>
    </row>
    <row r="8" spans="2:13" x14ac:dyDescent="0.55000000000000004">
      <c r="C8">
        <v>1414</v>
      </c>
      <c r="E8" t="s">
        <v>180</v>
      </c>
      <c r="F8" t="s">
        <v>181</v>
      </c>
      <c r="G8">
        <v>77</v>
      </c>
      <c r="H8">
        <f t="shared" ref="H8:I8" si="5">G8*H$1</f>
        <v>12320</v>
      </c>
      <c r="I8">
        <f t="shared" si="5"/>
        <v>24640</v>
      </c>
      <c r="J8">
        <v>49000</v>
      </c>
      <c r="K8" t="s">
        <v>182</v>
      </c>
      <c r="M8">
        <f t="shared" si="1"/>
        <v>24360</v>
      </c>
    </row>
    <row r="9" spans="2:13" x14ac:dyDescent="0.55000000000000004">
      <c r="C9">
        <v>131</v>
      </c>
      <c r="E9" t="s">
        <v>171</v>
      </c>
      <c r="F9" t="s">
        <v>183</v>
      </c>
      <c r="G9">
        <v>9</v>
      </c>
      <c r="H9">
        <f t="shared" ref="H9:I9" si="6">G9*H$1</f>
        <v>1440</v>
      </c>
      <c r="I9">
        <f t="shared" si="6"/>
        <v>2880</v>
      </c>
      <c r="J9">
        <v>4000</v>
      </c>
      <c r="M9">
        <f t="shared" si="1"/>
        <v>1120</v>
      </c>
    </row>
    <row r="10" spans="2:13" x14ac:dyDescent="0.55000000000000004">
      <c r="C10">
        <v>131</v>
      </c>
      <c r="E10" t="s">
        <v>171</v>
      </c>
      <c r="F10" t="s">
        <v>184</v>
      </c>
      <c r="G10">
        <v>11</v>
      </c>
      <c r="H10">
        <f t="shared" ref="H10:I10" si="7">G10*H$1</f>
        <v>1760</v>
      </c>
      <c r="I10">
        <f t="shared" si="7"/>
        <v>3520</v>
      </c>
      <c r="J10">
        <v>5200</v>
      </c>
      <c r="M10">
        <f t="shared" si="1"/>
        <v>1680</v>
      </c>
    </row>
    <row r="11" spans="2:13" x14ac:dyDescent="0.55000000000000004">
      <c r="C11">
        <v>938</v>
      </c>
      <c r="D11" t="s">
        <v>185</v>
      </c>
      <c r="E11" t="s">
        <v>174</v>
      </c>
      <c r="F11" t="s">
        <v>186</v>
      </c>
      <c r="G11">
        <v>76</v>
      </c>
      <c r="H11">
        <f t="shared" ref="H11:I11" si="8">G11*H$1</f>
        <v>12160</v>
      </c>
      <c r="I11">
        <f t="shared" si="8"/>
        <v>24320</v>
      </c>
      <c r="J11">
        <v>50000</v>
      </c>
      <c r="K11" t="s">
        <v>187</v>
      </c>
      <c r="M11">
        <f t="shared" si="1"/>
        <v>25680</v>
      </c>
    </row>
    <row r="12" spans="2:13" x14ac:dyDescent="0.55000000000000004">
      <c r="C12">
        <v>938</v>
      </c>
      <c r="D12" t="s">
        <v>188</v>
      </c>
      <c r="E12" t="s">
        <v>189</v>
      </c>
      <c r="F12" t="s">
        <v>190</v>
      </c>
      <c r="G12">
        <v>32</v>
      </c>
      <c r="H12">
        <f t="shared" ref="H12:I12" si="9">G12*H$1</f>
        <v>5120</v>
      </c>
      <c r="I12">
        <f t="shared" si="9"/>
        <v>10240</v>
      </c>
      <c r="J12">
        <v>21000</v>
      </c>
      <c r="K12" t="s">
        <v>191</v>
      </c>
      <c r="M12">
        <f t="shared" si="1"/>
        <v>10760</v>
      </c>
    </row>
    <row r="13" spans="2:13" x14ac:dyDescent="0.55000000000000004">
      <c r="C13">
        <v>733</v>
      </c>
      <c r="E13" t="s">
        <v>174</v>
      </c>
      <c r="F13" t="s">
        <v>192</v>
      </c>
      <c r="G13">
        <v>70</v>
      </c>
      <c r="H13">
        <f t="shared" ref="H13:I13" si="10">G13*H$1</f>
        <v>11200</v>
      </c>
      <c r="I13">
        <f t="shared" si="10"/>
        <v>22400</v>
      </c>
      <c r="J13">
        <v>42000</v>
      </c>
      <c r="K13" t="s">
        <v>193</v>
      </c>
      <c r="M13">
        <f t="shared" si="1"/>
        <v>19600</v>
      </c>
    </row>
    <row r="14" spans="2:13" x14ac:dyDescent="0.55000000000000004">
      <c r="C14">
        <v>733</v>
      </c>
      <c r="E14" t="s">
        <v>180</v>
      </c>
      <c r="F14" t="s">
        <v>194</v>
      </c>
      <c r="G14">
        <v>150</v>
      </c>
      <c r="H14">
        <f t="shared" ref="H14:I14" si="11">G14*H$1</f>
        <v>24000</v>
      </c>
      <c r="I14">
        <f t="shared" si="11"/>
        <v>48000</v>
      </c>
      <c r="J14">
        <v>72000</v>
      </c>
      <c r="K14" t="s">
        <v>195</v>
      </c>
      <c r="M14">
        <f t="shared" si="1"/>
        <v>24000</v>
      </c>
    </row>
    <row r="15" spans="2:13" x14ac:dyDescent="0.55000000000000004">
      <c r="C15">
        <v>744</v>
      </c>
      <c r="E15" t="s">
        <v>180</v>
      </c>
      <c r="F15" t="s">
        <v>196</v>
      </c>
      <c r="G15">
        <v>115</v>
      </c>
      <c r="H15">
        <f t="shared" ref="H15:I15" si="12">G15*H$1</f>
        <v>18400</v>
      </c>
      <c r="I15">
        <f t="shared" si="12"/>
        <v>36800</v>
      </c>
      <c r="J15">
        <v>50000</v>
      </c>
      <c r="K15" t="s">
        <v>197</v>
      </c>
      <c r="M15">
        <f t="shared" si="1"/>
        <v>13200</v>
      </c>
    </row>
    <row r="16" spans="2:13" x14ac:dyDescent="0.55000000000000004">
      <c r="C16">
        <v>9</v>
      </c>
      <c r="D16">
        <v>809</v>
      </c>
      <c r="E16" t="s">
        <v>198</v>
      </c>
      <c r="F16" t="s">
        <v>199</v>
      </c>
      <c r="G16">
        <v>54</v>
      </c>
      <c r="H16">
        <f t="shared" ref="H16:I16" si="13">G16*H$1</f>
        <v>8640</v>
      </c>
      <c r="I16">
        <f t="shared" si="13"/>
        <v>17280</v>
      </c>
      <c r="J16">
        <v>27000</v>
      </c>
      <c r="K16" t="s">
        <v>200</v>
      </c>
      <c r="M16">
        <f t="shared" si="1"/>
        <v>9720</v>
      </c>
    </row>
    <row r="17" spans="3:13" x14ac:dyDescent="0.55000000000000004">
      <c r="C17">
        <v>938</v>
      </c>
      <c r="D17" t="s">
        <v>201</v>
      </c>
      <c r="E17" t="s">
        <v>174</v>
      </c>
      <c r="F17" t="s">
        <v>202</v>
      </c>
      <c r="G17">
        <v>100</v>
      </c>
      <c r="H17">
        <f t="shared" ref="H17:I17" si="14">G17*H$1</f>
        <v>16000</v>
      </c>
      <c r="I17">
        <f t="shared" si="14"/>
        <v>32000</v>
      </c>
      <c r="J17">
        <v>45000</v>
      </c>
      <c r="K17" t="s">
        <v>203</v>
      </c>
      <c r="L17">
        <v>4071</v>
      </c>
      <c r="M17">
        <f t="shared" si="1"/>
        <v>13000</v>
      </c>
    </row>
    <row r="18" spans="3:13" x14ac:dyDescent="0.55000000000000004">
      <c r="C18">
        <v>938</v>
      </c>
      <c r="E18" t="s">
        <v>174</v>
      </c>
      <c r="F18" t="s">
        <v>204</v>
      </c>
      <c r="G18">
        <v>65</v>
      </c>
      <c r="H18">
        <f t="shared" ref="H18:I18" si="15">G18*H$1</f>
        <v>10400</v>
      </c>
      <c r="I18">
        <f t="shared" si="15"/>
        <v>20800</v>
      </c>
      <c r="J18">
        <v>42000</v>
      </c>
      <c r="K18" t="s">
        <v>205</v>
      </c>
      <c r="L18">
        <v>4069</v>
      </c>
      <c r="M18">
        <f t="shared" si="1"/>
        <v>21200</v>
      </c>
    </row>
    <row r="19" spans="3:13" x14ac:dyDescent="0.55000000000000004">
      <c r="C19">
        <v>145</v>
      </c>
      <c r="E19" t="s">
        <v>208</v>
      </c>
      <c r="F19" t="s">
        <v>206</v>
      </c>
      <c r="G19">
        <v>17</v>
      </c>
      <c r="H19">
        <f t="shared" ref="H19:I19" si="16">G19*H$1</f>
        <v>2720</v>
      </c>
      <c r="I19">
        <f t="shared" si="16"/>
        <v>5440</v>
      </c>
      <c r="J19">
        <v>7000</v>
      </c>
      <c r="L19">
        <v>4003</v>
      </c>
      <c r="M19">
        <f t="shared" si="1"/>
        <v>1560</v>
      </c>
    </row>
    <row r="20" spans="3:13" x14ac:dyDescent="0.55000000000000004">
      <c r="C20">
        <v>173</v>
      </c>
      <c r="D20" t="s">
        <v>207</v>
      </c>
      <c r="E20" t="s">
        <v>171</v>
      </c>
      <c r="F20" t="s">
        <v>209</v>
      </c>
      <c r="G20">
        <v>15</v>
      </c>
      <c r="H20">
        <f t="shared" ref="H20:I20" si="17">G20*H$1</f>
        <v>2400</v>
      </c>
      <c r="I20">
        <f t="shared" si="17"/>
        <v>4800</v>
      </c>
      <c r="J20">
        <v>5000</v>
      </c>
      <c r="L20">
        <v>3997</v>
      </c>
      <c r="M20">
        <f t="shared" si="1"/>
        <v>200</v>
      </c>
    </row>
    <row r="21" spans="3:13" x14ac:dyDescent="0.55000000000000004">
      <c r="C21">
        <v>173</v>
      </c>
      <c r="D21" t="s">
        <v>210</v>
      </c>
      <c r="E21" t="s">
        <v>171</v>
      </c>
      <c r="F21" t="s">
        <v>211</v>
      </c>
      <c r="G21">
        <v>12</v>
      </c>
      <c r="H21">
        <f t="shared" ref="H21:I21" si="18">G21*H$1</f>
        <v>1920</v>
      </c>
      <c r="I21">
        <f t="shared" si="18"/>
        <v>3840</v>
      </c>
      <c r="J21">
        <v>4500</v>
      </c>
      <c r="L21">
        <v>3997</v>
      </c>
      <c r="M21">
        <f t="shared" si="1"/>
        <v>660</v>
      </c>
    </row>
    <row r="22" spans="3:13" x14ac:dyDescent="0.55000000000000004">
      <c r="C22">
        <v>1389</v>
      </c>
      <c r="E22" t="s">
        <v>174</v>
      </c>
      <c r="F22" t="s">
        <v>212</v>
      </c>
      <c r="G22">
        <v>85</v>
      </c>
      <c r="H22">
        <f t="shared" ref="H22:I22" si="19">G22*H$1</f>
        <v>13600</v>
      </c>
      <c r="I22">
        <f t="shared" si="19"/>
        <v>27200</v>
      </c>
      <c r="J22">
        <v>40000</v>
      </c>
      <c r="K22" t="s">
        <v>213</v>
      </c>
      <c r="L22" t="s">
        <v>216</v>
      </c>
      <c r="M22">
        <f t="shared" si="1"/>
        <v>12800</v>
      </c>
    </row>
    <row r="23" spans="3:13" x14ac:dyDescent="0.55000000000000004">
      <c r="C23">
        <v>1389</v>
      </c>
      <c r="D23" t="s">
        <v>214</v>
      </c>
      <c r="E23" t="s">
        <v>180</v>
      </c>
      <c r="F23" t="s">
        <v>215</v>
      </c>
      <c r="G23">
        <v>120</v>
      </c>
      <c r="H23">
        <f t="shared" ref="H23:I23" si="20">G23*H$1</f>
        <v>19200</v>
      </c>
      <c r="I23">
        <f t="shared" si="20"/>
        <v>38400</v>
      </c>
      <c r="J23">
        <v>50000</v>
      </c>
      <c r="K23" t="s">
        <v>213</v>
      </c>
      <c r="L23" t="s">
        <v>216</v>
      </c>
      <c r="M23">
        <f t="shared" si="1"/>
        <v>11600</v>
      </c>
    </row>
    <row r="24" spans="3:13" x14ac:dyDescent="0.55000000000000004">
      <c r="C24">
        <v>1389</v>
      </c>
      <c r="D24" t="s">
        <v>214</v>
      </c>
      <c r="E24" t="s">
        <v>174</v>
      </c>
      <c r="F24" t="s">
        <v>217</v>
      </c>
      <c r="G24">
        <v>120</v>
      </c>
      <c r="H24">
        <f t="shared" ref="H24:I24" si="21">G24*H$1</f>
        <v>19200</v>
      </c>
      <c r="I24">
        <f t="shared" si="21"/>
        <v>38400</v>
      </c>
      <c r="J24">
        <v>45000</v>
      </c>
      <c r="K24" t="s">
        <v>218</v>
      </c>
      <c r="L24" t="s">
        <v>216</v>
      </c>
      <c r="M24">
        <f t="shared" si="1"/>
        <v>6600</v>
      </c>
    </row>
    <row r="25" spans="3:13" x14ac:dyDescent="0.55000000000000004">
      <c r="C25">
        <v>1413</v>
      </c>
      <c r="E25" t="s">
        <v>174</v>
      </c>
      <c r="F25" t="s">
        <v>219</v>
      </c>
      <c r="G25">
        <v>120</v>
      </c>
      <c r="H25">
        <f t="shared" ref="H25:I25" si="22">G25*H$1</f>
        <v>19200</v>
      </c>
      <c r="I25">
        <f t="shared" si="22"/>
        <v>38400</v>
      </c>
      <c r="J25">
        <v>45000</v>
      </c>
      <c r="K25" t="s">
        <v>220</v>
      </c>
      <c r="L25">
        <v>4101</v>
      </c>
      <c r="M25">
        <f t="shared" si="1"/>
        <v>6600</v>
      </c>
    </row>
    <row r="26" spans="3:13" x14ac:dyDescent="0.55000000000000004">
      <c r="C26">
        <v>1413</v>
      </c>
      <c r="E26" t="s">
        <v>174</v>
      </c>
      <c r="F26" t="s">
        <v>221</v>
      </c>
      <c r="G26">
        <v>70</v>
      </c>
      <c r="H26">
        <f t="shared" ref="H26:I26" si="23">G26*H$1</f>
        <v>11200</v>
      </c>
      <c r="I26">
        <f t="shared" si="23"/>
        <v>22400</v>
      </c>
      <c r="J26">
        <v>39000</v>
      </c>
      <c r="K26" t="s">
        <v>222</v>
      </c>
      <c r="L26">
        <v>4107</v>
      </c>
      <c r="M26">
        <f t="shared" si="1"/>
        <v>16600</v>
      </c>
    </row>
    <row r="27" spans="3:13" x14ac:dyDescent="0.55000000000000004">
      <c r="C27">
        <v>1413</v>
      </c>
      <c r="E27" t="s">
        <v>198</v>
      </c>
      <c r="F27" t="s">
        <v>199</v>
      </c>
      <c r="G27">
        <v>38</v>
      </c>
      <c r="H27">
        <f t="shared" ref="H27:I27" si="24">G27*H$1</f>
        <v>6080</v>
      </c>
      <c r="I27">
        <f t="shared" si="24"/>
        <v>12160</v>
      </c>
      <c r="J27">
        <v>24000</v>
      </c>
      <c r="L27">
        <v>4109</v>
      </c>
      <c r="M27">
        <f t="shared" si="1"/>
        <v>11840</v>
      </c>
    </row>
    <row r="28" spans="3:13" x14ac:dyDescent="0.55000000000000004">
      <c r="C28">
        <v>1234</v>
      </c>
      <c r="D28">
        <v>2219</v>
      </c>
      <c r="E28" t="s">
        <v>223</v>
      </c>
      <c r="F28" t="s">
        <v>224</v>
      </c>
      <c r="G28">
        <v>200</v>
      </c>
      <c r="H28">
        <f t="shared" ref="H28:I28" si="25">G28*H$1</f>
        <v>32000</v>
      </c>
      <c r="I28">
        <f t="shared" si="25"/>
        <v>64000</v>
      </c>
      <c r="J28">
        <v>80000</v>
      </c>
      <c r="K28" t="s">
        <v>225</v>
      </c>
      <c r="L28">
        <v>4095</v>
      </c>
      <c r="M28">
        <f t="shared" si="1"/>
        <v>16000</v>
      </c>
    </row>
    <row r="29" spans="3:13" x14ac:dyDescent="0.55000000000000004">
      <c r="C29">
        <v>1234</v>
      </c>
      <c r="D29">
        <v>2235</v>
      </c>
      <c r="E29" t="s">
        <v>176</v>
      </c>
      <c r="F29" t="s">
        <v>226</v>
      </c>
      <c r="G29">
        <v>150</v>
      </c>
      <c r="H29">
        <f t="shared" ref="H29:I29" si="26">G29*H$1</f>
        <v>24000</v>
      </c>
      <c r="I29">
        <f t="shared" si="26"/>
        <v>48000</v>
      </c>
      <c r="J29">
        <v>65000</v>
      </c>
      <c r="K29" t="s">
        <v>227</v>
      </c>
      <c r="L29">
        <v>4097</v>
      </c>
      <c r="M29">
        <f t="shared" si="1"/>
        <v>17000</v>
      </c>
    </row>
    <row r="30" spans="3:13" x14ac:dyDescent="0.55000000000000004">
      <c r="C30">
        <v>1413</v>
      </c>
      <c r="D30" t="s">
        <v>228</v>
      </c>
      <c r="E30" t="s">
        <v>189</v>
      </c>
      <c r="F30" t="s">
        <v>229</v>
      </c>
      <c r="G30">
        <v>60</v>
      </c>
      <c r="H30">
        <f t="shared" ref="H30:I30" si="27">G30*H$1</f>
        <v>9600</v>
      </c>
      <c r="I30">
        <f t="shared" si="27"/>
        <v>19200</v>
      </c>
      <c r="J30">
        <v>28000</v>
      </c>
      <c r="K30" t="s">
        <v>230</v>
      </c>
      <c r="L30">
        <v>4099</v>
      </c>
      <c r="M30">
        <f t="shared" si="1"/>
        <v>8800</v>
      </c>
    </row>
    <row r="31" spans="3:13" x14ac:dyDescent="0.55000000000000004">
      <c r="C31">
        <v>1413</v>
      </c>
      <c r="D31" t="s">
        <v>231</v>
      </c>
      <c r="E31" t="s">
        <v>198</v>
      </c>
      <c r="F31" t="s">
        <v>232</v>
      </c>
      <c r="G31">
        <v>68</v>
      </c>
      <c r="H31">
        <f t="shared" ref="H31:I31" si="28">G31*H$1</f>
        <v>10880</v>
      </c>
      <c r="I31">
        <f t="shared" si="28"/>
        <v>21760</v>
      </c>
      <c r="J31">
        <v>24000</v>
      </c>
      <c r="K31" t="s">
        <v>233</v>
      </c>
      <c r="L31">
        <v>4103</v>
      </c>
      <c r="M31">
        <f t="shared" si="1"/>
        <v>2240</v>
      </c>
    </row>
    <row r="32" spans="3:13" x14ac:dyDescent="0.55000000000000004">
      <c r="C32">
        <v>1244</v>
      </c>
      <c r="F32" t="s">
        <v>234</v>
      </c>
      <c r="G32">
        <v>35</v>
      </c>
      <c r="H32">
        <f t="shared" ref="H32:I32" si="29">G32*H$1</f>
        <v>5600</v>
      </c>
      <c r="I32">
        <f t="shared" si="29"/>
        <v>11200</v>
      </c>
      <c r="J32">
        <v>14000</v>
      </c>
      <c r="L32">
        <v>4004</v>
      </c>
      <c r="M32">
        <f t="shared" si="1"/>
        <v>2800</v>
      </c>
    </row>
    <row r="33" spans="3:13" x14ac:dyDescent="0.55000000000000004">
      <c r="C33">
        <v>145</v>
      </c>
      <c r="F33" t="s">
        <v>235</v>
      </c>
      <c r="G33">
        <v>20</v>
      </c>
      <c r="H33">
        <f t="shared" ref="H33:I33" si="30">G33*H$1</f>
        <v>3200</v>
      </c>
      <c r="I33">
        <f t="shared" si="30"/>
        <v>6400</v>
      </c>
      <c r="J33">
        <v>8000</v>
      </c>
      <c r="L33">
        <v>4002</v>
      </c>
      <c r="M33">
        <f t="shared" si="1"/>
        <v>1600</v>
      </c>
    </row>
    <row r="34" spans="3:13" x14ac:dyDescent="0.55000000000000004">
      <c r="C34">
        <v>1234</v>
      </c>
      <c r="D34">
        <v>2054</v>
      </c>
      <c r="E34" t="s">
        <v>189</v>
      </c>
      <c r="F34" t="s">
        <v>236</v>
      </c>
      <c r="G34">
        <v>140</v>
      </c>
      <c r="H34">
        <f t="shared" ref="H34:I34" si="31">G34*H$1</f>
        <v>22400</v>
      </c>
      <c r="I34">
        <f t="shared" si="31"/>
        <v>44800</v>
      </c>
      <c r="J34">
        <v>50000</v>
      </c>
      <c r="K34" t="s">
        <v>237</v>
      </c>
      <c r="L34">
        <v>4111</v>
      </c>
      <c r="M34">
        <f t="shared" si="1"/>
        <v>5200</v>
      </c>
    </row>
    <row r="35" spans="3:13" x14ac:dyDescent="0.55000000000000004">
      <c r="C35">
        <v>1234</v>
      </c>
      <c r="D35">
        <v>1880</v>
      </c>
      <c r="E35" t="s">
        <v>180</v>
      </c>
      <c r="F35" t="s">
        <v>238</v>
      </c>
      <c r="G35">
        <v>170</v>
      </c>
      <c r="H35">
        <f t="shared" ref="H35:I35" si="32">G35*H$1</f>
        <v>27200</v>
      </c>
      <c r="I35">
        <f t="shared" si="32"/>
        <v>54400</v>
      </c>
      <c r="J35">
        <v>68000</v>
      </c>
      <c r="K35" t="s">
        <v>239</v>
      </c>
      <c r="L35">
        <v>4113</v>
      </c>
      <c r="M35">
        <f t="shared" si="1"/>
        <v>13600</v>
      </c>
    </row>
    <row r="36" spans="3:13" x14ac:dyDescent="0.55000000000000004">
      <c r="C36">
        <v>1234</v>
      </c>
      <c r="D36">
        <v>2184</v>
      </c>
      <c r="E36" t="s">
        <v>223</v>
      </c>
      <c r="F36" t="s">
        <v>240</v>
      </c>
      <c r="G36">
        <v>150</v>
      </c>
      <c r="H36">
        <f t="shared" ref="H36:I36" si="33">G36*H$1</f>
        <v>24000</v>
      </c>
      <c r="I36">
        <f t="shared" si="33"/>
        <v>48000</v>
      </c>
      <c r="J36">
        <v>54000</v>
      </c>
      <c r="K36" t="s">
        <v>241</v>
      </c>
      <c r="L36">
        <v>4115</v>
      </c>
      <c r="M36">
        <f t="shared" si="1"/>
        <v>6000</v>
      </c>
    </row>
    <row r="37" spans="3:13" x14ac:dyDescent="0.55000000000000004">
      <c r="C37">
        <v>173</v>
      </c>
      <c r="D37" t="s">
        <v>243</v>
      </c>
      <c r="E37" t="s">
        <v>189</v>
      </c>
      <c r="F37" t="s">
        <v>242</v>
      </c>
      <c r="G37">
        <v>54</v>
      </c>
      <c r="H37">
        <f t="shared" ref="H37:I37" si="34">G37*H$1</f>
        <v>8640</v>
      </c>
      <c r="I37">
        <f t="shared" si="34"/>
        <v>17280</v>
      </c>
      <c r="J37">
        <v>20000</v>
      </c>
      <c r="K37" t="s">
        <v>244</v>
      </c>
      <c r="L37">
        <v>4123</v>
      </c>
      <c r="M37">
        <f t="shared" si="1"/>
        <v>2720</v>
      </c>
    </row>
    <row r="38" spans="3:13" x14ac:dyDescent="0.55000000000000004">
      <c r="C38">
        <v>1242</v>
      </c>
      <c r="E38" t="s">
        <v>189</v>
      </c>
      <c r="F38" t="s">
        <v>246</v>
      </c>
      <c r="G38">
        <v>65</v>
      </c>
      <c r="H38">
        <f t="shared" ref="H38:I38" si="35">G38*H$1</f>
        <v>10400</v>
      </c>
      <c r="I38">
        <f t="shared" si="35"/>
        <v>20800</v>
      </c>
      <c r="J38">
        <v>30000</v>
      </c>
      <c r="K38" t="s">
        <v>245</v>
      </c>
      <c r="L38">
        <v>4131</v>
      </c>
      <c r="M38">
        <f t="shared" si="1"/>
        <v>9200</v>
      </c>
    </row>
    <row r="39" spans="3:13" x14ac:dyDescent="0.55000000000000004">
      <c r="C39">
        <v>303</v>
      </c>
      <c r="F39" t="s">
        <v>247</v>
      </c>
      <c r="G39">
        <v>10</v>
      </c>
      <c r="H39">
        <f t="shared" ref="H39:I39" si="36">G39*H$1</f>
        <v>1600</v>
      </c>
      <c r="I39">
        <f t="shared" si="36"/>
        <v>3200</v>
      </c>
      <c r="J39">
        <v>4000</v>
      </c>
      <c r="L39">
        <v>4134</v>
      </c>
      <c r="M39">
        <f t="shared" si="1"/>
        <v>800</v>
      </c>
    </row>
    <row r="40" spans="3:13" x14ac:dyDescent="0.55000000000000004">
      <c r="C40">
        <v>303</v>
      </c>
      <c r="F40" t="s">
        <v>247</v>
      </c>
      <c r="G40">
        <v>10</v>
      </c>
      <c r="H40">
        <f t="shared" ref="H40:I40" si="37">G40*H$1</f>
        <v>1600</v>
      </c>
      <c r="I40">
        <f t="shared" si="37"/>
        <v>3200</v>
      </c>
      <c r="J40">
        <v>4000</v>
      </c>
      <c r="L40">
        <v>4134</v>
      </c>
      <c r="M40">
        <f t="shared" si="1"/>
        <v>800</v>
      </c>
    </row>
    <row r="41" spans="3:13" x14ac:dyDescent="0.55000000000000004">
      <c r="C41">
        <v>1244</v>
      </c>
      <c r="E41" t="s">
        <v>198</v>
      </c>
      <c r="F41" t="s">
        <v>248</v>
      </c>
      <c r="G41">
        <v>35</v>
      </c>
      <c r="H41">
        <f t="shared" ref="H41:I41" si="38">G41*H$1</f>
        <v>5600</v>
      </c>
      <c r="I41">
        <f t="shared" si="38"/>
        <v>11200</v>
      </c>
      <c r="J41">
        <v>13000</v>
      </c>
      <c r="L41">
        <v>4136</v>
      </c>
      <c r="M41">
        <f t="shared" si="1"/>
        <v>1800</v>
      </c>
    </row>
    <row r="42" spans="3:13" x14ac:dyDescent="0.55000000000000004">
      <c r="C42">
        <v>1280</v>
      </c>
      <c r="E42" t="s">
        <v>189</v>
      </c>
      <c r="F42" t="s">
        <v>249</v>
      </c>
      <c r="G42">
        <v>70</v>
      </c>
      <c r="H42">
        <f t="shared" ref="H42:I42" si="39">G42*H$1</f>
        <v>11200</v>
      </c>
      <c r="I42">
        <f t="shared" si="39"/>
        <v>22400</v>
      </c>
      <c r="J42">
        <v>32000</v>
      </c>
      <c r="L42" t="s">
        <v>216</v>
      </c>
      <c r="M42">
        <f t="shared" si="1"/>
        <v>9600</v>
      </c>
    </row>
    <row r="43" spans="3:13" x14ac:dyDescent="0.55000000000000004">
      <c r="C43">
        <v>42</v>
      </c>
      <c r="E43" t="s">
        <v>174</v>
      </c>
      <c r="F43" t="s">
        <v>250</v>
      </c>
      <c r="G43">
        <v>185</v>
      </c>
      <c r="H43">
        <f t="shared" ref="H43:I43" si="40">G43*H$1</f>
        <v>29600</v>
      </c>
      <c r="I43">
        <f t="shared" si="40"/>
        <v>59200</v>
      </c>
      <c r="J43">
        <v>84000</v>
      </c>
      <c r="L43">
        <v>4125</v>
      </c>
      <c r="M43">
        <f t="shared" si="1"/>
        <v>24800</v>
      </c>
    </row>
    <row r="44" spans="3:13" x14ac:dyDescent="0.55000000000000004">
      <c r="G44">
        <f>SUM(G3:G43)</f>
        <v>3004</v>
      </c>
      <c r="M44">
        <f>SUM(M3:M43)</f>
        <v>389420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Bogey</cp:lastModifiedBy>
  <dcterms:created xsi:type="dcterms:W3CDTF">2018-08-03T07:21:16Z</dcterms:created>
  <dcterms:modified xsi:type="dcterms:W3CDTF">2018-08-09T16:20:14Z</dcterms:modified>
</cp:coreProperties>
</file>