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買付出張\20170227出発\"/>
    </mc:Choice>
  </mc:AlternateContent>
  <xr:revisionPtr revIDLastSave="0" documentId="13_ncr:1_{E240993C-66CA-4036-A125-BAEF2A55D938}" xr6:coauthVersionLast="28" xr6:coauthVersionMax="28" xr10:uidLastSave="{00000000-0000-0000-0000-000000000000}"/>
  <bookViews>
    <workbookView xWindow="0" yWindow="0" windowWidth="19200" windowHeight="8060" activeTab="1" xr2:uid="{A096D25D-AE5E-455B-AF9E-3CB447C835EE}"/>
  </bookViews>
  <sheets>
    <sheet name="Exchange rate" sheetId="2" r:id="rId1"/>
    <sheet name="antique-fair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  <c r="H67" i="1" s="1"/>
  <c r="G70" i="1"/>
  <c r="E59" i="1"/>
  <c r="E53" i="1"/>
  <c r="E54" i="1"/>
  <c r="E55" i="1"/>
  <c r="E56" i="1"/>
  <c r="E57" i="1"/>
  <c r="E58" i="1"/>
  <c r="E60" i="1"/>
  <c r="E61" i="1"/>
  <c r="E62" i="1"/>
  <c r="E44" i="1"/>
  <c r="E42" i="1"/>
  <c r="E51" i="1"/>
  <c r="E49" i="1"/>
  <c r="E48" i="1"/>
  <c r="E45" i="1"/>
  <c r="E43" i="1"/>
  <c r="E66" i="1"/>
  <c r="E63" i="1"/>
  <c r="E64" i="1"/>
  <c r="E69" i="1"/>
  <c r="E40" i="1"/>
  <c r="E39" i="1"/>
  <c r="E38" i="1"/>
  <c r="E37" i="1"/>
  <c r="E25" i="1"/>
  <c r="E23" i="1"/>
  <c r="E22" i="1"/>
  <c r="E21" i="1"/>
  <c r="E18" i="1"/>
  <c r="E17" i="1"/>
  <c r="E12" i="1"/>
  <c r="H1" i="1"/>
  <c r="H34" i="1" s="1"/>
  <c r="B3" i="2"/>
  <c r="E16" i="1"/>
  <c r="E15" i="1"/>
  <c r="E20" i="1"/>
  <c r="E19" i="1"/>
  <c r="E14" i="1"/>
  <c r="E13" i="1"/>
  <c r="E11" i="1"/>
  <c r="E10" i="1"/>
  <c r="E9" i="1"/>
  <c r="E8" i="1"/>
  <c r="E7" i="1"/>
  <c r="AB6" i="1"/>
  <c r="E6" i="1"/>
  <c r="E5" i="1"/>
  <c r="E4" i="1"/>
  <c r="W3" i="1"/>
  <c r="E3" i="1"/>
  <c r="E70" i="1" l="1"/>
  <c r="H70" i="1" s="1"/>
  <c r="H53" i="1"/>
  <c r="H61" i="1"/>
  <c r="H56" i="1"/>
  <c r="H60" i="1"/>
  <c r="H44" i="1"/>
  <c r="H58" i="1"/>
  <c r="H54" i="1"/>
  <c r="H55" i="1"/>
  <c r="H59" i="1"/>
  <c r="H49" i="1"/>
  <c r="H62" i="1"/>
  <c r="H57" i="1"/>
  <c r="H42" i="1"/>
  <c r="H47" i="1"/>
  <c r="H43" i="1"/>
  <c r="H48" i="1"/>
  <c r="H45" i="1"/>
  <c r="H46" i="1"/>
  <c r="H50" i="1"/>
  <c r="H51" i="1"/>
  <c r="H22" i="1"/>
  <c r="H28" i="1"/>
  <c r="H41" i="1"/>
  <c r="H36" i="1"/>
  <c r="H29" i="1"/>
  <c r="H66" i="1"/>
  <c r="H23" i="1"/>
  <c r="H63" i="1"/>
  <c r="H21" i="1"/>
  <c r="H25" i="1"/>
  <c r="H32" i="1"/>
  <c r="H39" i="1"/>
  <c r="H64" i="1"/>
  <c r="H33" i="1"/>
  <c r="H37" i="1"/>
  <c r="H26" i="1"/>
  <c r="H30" i="1"/>
  <c r="H12" i="1"/>
  <c r="H17" i="1"/>
  <c r="H18" i="1"/>
  <c r="H27" i="1"/>
  <c r="H31" i="1"/>
  <c r="H35" i="1"/>
  <c r="H38" i="1"/>
  <c r="H40" i="1"/>
  <c r="H69" i="1"/>
  <c r="H10" i="1"/>
  <c r="H19" i="1"/>
  <c r="H4" i="1"/>
  <c r="H3" i="1"/>
  <c r="H6" i="1"/>
  <c r="H8" i="1"/>
  <c r="H13" i="1"/>
  <c r="H15" i="1"/>
  <c r="H7" i="1"/>
  <c r="H20" i="1"/>
  <c r="H11" i="1"/>
  <c r="H5" i="1"/>
  <c r="H9" i="1"/>
  <c r="H14" i="1"/>
  <c r="H16" i="1"/>
</calcChain>
</file>

<file path=xl/sharedStrings.xml><?xml version="1.0" encoding="utf-8"?>
<sst xmlns="http://schemas.openxmlformats.org/spreadsheetml/2006/main" count="437" uniqueCount="164">
  <si>
    <t>desk/table</t>
    <phoneticPr fontId="2"/>
  </si>
  <si>
    <t>chair/stoole</t>
    <phoneticPr fontId="2"/>
  </si>
  <si>
    <t>Shelf/rack</t>
    <phoneticPr fontId="2"/>
  </si>
  <si>
    <t>jar</t>
    <phoneticPr fontId="2"/>
  </si>
  <si>
    <t>vase</t>
    <phoneticPr fontId="2"/>
  </si>
  <si>
    <t>bin</t>
    <phoneticPr fontId="2"/>
  </si>
  <si>
    <t>lamp/shede</t>
    <phoneticPr fontId="2"/>
  </si>
  <si>
    <t>metal can</t>
    <phoneticPr fontId="2"/>
  </si>
  <si>
    <t>others</t>
    <phoneticPr fontId="2"/>
  </si>
  <si>
    <t>total (￡）</t>
    <phoneticPr fontId="2"/>
  </si>
  <si>
    <t>UP(￡）</t>
    <phoneticPr fontId="2"/>
  </si>
  <si>
    <t>QTY</t>
    <phoneticPr fontId="2"/>
  </si>
  <si>
    <t>Total(JPN)</t>
    <phoneticPr fontId="2"/>
  </si>
  <si>
    <t>Exchange rate</t>
    <phoneticPr fontId="2"/>
  </si>
  <si>
    <t>YEN</t>
    <phoneticPr fontId="2"/>
  </si>
  <si>
    <t>Euro</t>
    <phoneticPr fontId="2"/>
  </si>
  <si>
    <t>SN</t>
    <phoneticPr fontId="2"/>
  </si>
  <si>
    <t>A1</t>
    <phoneticPr fontId="2"/>
  </si>
  <si>
    <t>0001</t>
    <phoneticPr fontId="2"/>
  </si>
  <si>
    <t>0002</t>
  </si>
  <si>
    <t>0003</t>
  </si>
  <si>
    <t>cat.</t>
    <phoneticPr fontId="2"/>
  </si>
  <si>
    <t>Tableward</t>
    <phoneticPr fontId="2"/>
  </si>
  <si>
    <t>Origin</t>
    <phoneticPr fontId="2"/>
  </si>
  <si>
    <t>MFR</t>
    <phoneticPr fontId="2"/>
  </si>
  <si>
    <t>Age</t>
    <phoneticPr fontId="2"/>
  </si>
  <si>
    <t>England</t>
    <phoneticPr fontId="2"/>
  </si>
  <si>
    <t>Alfred Meakin</t>
    <phoneticPr fontId="2"/>
  </si>
  <si>
    <t>1950s</t>
    <phoneticPr fontId="2"/>
  </si>
  <si>
    <t>Tea cup set (19pcs)</t>
    <phoneticPr fontId="2"/>
  </si>
  <si>
    <t>D</t>
    <phoneticPr fontId="2"/>
  </si>
  <si>
    <t>Glass Jar (vessel)</t>
    <phoneticPr fontId="2"/>
  </si>
  <si>
    <t>B1</t>
    <phoneticPr fontId="2"/>
  </si>
  <si>
    <t>Green Jar</t>
    <phoneticPr fontId="2"/>
  </si>
  <si>
    <t>0002</t>
    <phoneticPr fontId="2"/>
  </si>
  <si>
    <t>Yellow bowl</t>
    <phoneticPr fontId="2"/>
  </si>
  <si>
    <t>0004</t>
  </si>
  <si>
    <t>0005</t>
  </si>
  <si>
    <t>Orange bowl</t>
    <phoneticPr fontId="2"/>
  </si>
  <si>
    <t>Blue flower bowl</t>
    <phoneticPr fontId="2"/>
  </si>
  <si>
    <t>Brown old bowl</t>
    <phoneticPr fontId="2"/>
  </si>
  <si>
    <t>0006</t>
  </si>
  <si>
    <t>0006</t>
    <phoneticPr fontId="2"/>
  </si>
  <si>
    <t>Brown flower jar</t>
    <phoneticPr fontId="2"/>
  </si>
  <si>
    <t>E1</t>
    <phoneticPr fontId="2"/>
  </si>
  <si>
    <t>0007</t>
  </si>
  <si>
    <t>0007</t>
    <phoneticPr fontId="2"/>
  </si>
  <si>
    <t>Brown dot bowl</t>
    <phoneticPr fontId="2"/>
  </si>
  <si>
    <t>Brown cup set (4pcs)</t>
    <phoneticPr fontId="2"/>
  </si>
  <si>
    <t>Brown Jar (A1-0002)</t>
    <phoneticPr fontId="2"/>
  </si>
  <si>
    <t>Shop</t>
    <phoneticPr fontId="2"/>
  </si>
  <si>
    <t>領収書</t>
    <rPh sb="0" eb="3">
      <t>リョウシュウショ</t>
    </rPh>
    <phoneticPr fontId="2"/>
  </si>
  <si>
    <t>(none)</t>
    <phoneticPr fontId="2"/>
  </si>
  <si>
    <t>1970s</t>
    <phoneticPr fontId="2"/>
  </si>
  <si>
    <t>1900s</t>
    <phoneticPr fontId="2"/>
  </si>
  <si>
    <t>1890s</t>
    <phoneticPr fontId="2"/>
  </si>
  <si>
    <t>1960s</t>
    <phoneticPr fontId="2"/>
  </si>
  <si>
    <t>Moss Cornwall</t>
    <phoneticPr fontId="2"/>
  </si>
  <si>
    <t>Brocanterie</t>
    <phoneticPr fontId="2"/>
  </si>
  <si>
    <t>*1</t>
    <phoneticPr fontId="2"/>
  </si>
  <si>
    <t>MossCornwall saurcer</t>
    <phoneticPr fontId="2"/>
  </si>
  <si>
    <t>Hancock saurcer</t>
    <phoneticPr fontId="2"/>
  </si>
  <si>
    <t>C1</t>
  </si>
  <si>
    <t>C1</t>
    <phoneticPr fontId="2"/>
  </si>
  <si>
    <t>Ginger beer bottle (letters)</t>
    <phoneticPr fontId="2"/>
  </si>
  <si>
    <t>Ginger beer bottle (grey)</t>
    <phoneticPr fontId="2"/>
  </si>
  <si>
    <t>Ginger beer bottle (brown)</t>
    <phoneticPr fontId="2"/>
  </si>
  <si>
    <t>Stamford</t>
    <phoneticPr fontId="2"/>
  </si>
  <si>
    <t>Hancock</t>
    <phoneticPr fontId="2"/>
  </si>
  <si>
    <t>Caley</t>
    <phoneticPr fontId="2"/>
  </si>
  <si>
    <t>1930s</t>
  </si>
  <si>
    <t>1930s</t>
    <phoneticPr fontId="2"/>
  </si>
  <si>
    <t>1920s</t>
    <phoneticPr fontId="2"/>
  </si>
  <si>
    <t>Small grass bottle</t>
    <phoneticPr fontId="2"/>
  </si>
  <si>
    <t>Water bottle</t>
    <phoneticPr fontId="2"/>
  </si>
  <si>
    <t>Tea cup set (14pcs)</t>
    <phoneticPr fontId="2"/>
  </si>
  <si>
    <t>?</t>
    <phoneticPr fontId="2"/>
  </si>
  <si>
    <t>1960s?</t>
    <phoneticPr fontId="2"/>
  </si>
  <si>
    <t>Andiingly</t>
    <phoneticPr fontId="2"/>
  </si>
  <si>
    <t>*2</t>
    <phoneticPr fontId="2"/>
  </si>
  <si>
    <t>0004</t>
    <phoneticPr fontId="2"/>
  </si>
  <si>
    <t>0005</t>
    <phoneticPr fontId="2"/>
  </si>
  <si>
    <t>0008</t>
  </si>
  <si>
    <t>0009</t>
  </si>
  <si>
    <t>0010</t>
  </si>
  <si>
    <t>0011</t>
  </si>
  <si>
    <t>0012</t>
  </si>
  <si>
    <t>0013</t>
  </si>
  <si>
    <t>0014</t>
  </si>
  <si>
    <t>0015</t>
  </si>
  <si>
    <t>Hartley pottery bottle</t>
    <phoneticPr fontId="2"/>
  </si>
  <si>
    <t>Skey pottery bottle</t>
    <phoneticPr fontId="2"/>
  </si>
  <si>
    <t>Frank cooper pottery bottle</t>
    <phoneticPr fontId="2"/>
  </si>
  <si>
    <t>Sainsnbury pottery bottle</t>
    <phoneticPr fontId="2"/>
  </si>
  <si>
    <t>Tall pottery bottle</t>
    <phoneticPr fontId="2"/>
  </si>
  <si>
    <t>Straight pottery bottle</t>
    <phoneticPr fontId="2"/>
  </si>
  <si>
    <t>White pottery bottle</t>
    <phoneticPr fontId="2"/>
  </si>
  <si>
    <t>Brown pottery bottle</t>
    <phoneticPr fontId="2"/>
  </si>
  <si>
    <t>Dark brown bottle</t>
    <phoneticPr fontId="2"/>
  </si>
  <si>
    <t>White small bottle</t>
    <phoneticPr fontId="2"/>
  </si>
  <si>
    <t>Brown small bottle</t>
    <phoneticPr fontId="2"/>
  </si>
  <si>
    <t>*3</t>
  </si>
  <si>
    <t>*3</t>
    <phoneticPr fontId="2"/>
  </si>
  <si>
    <t>0016</t>
  </si>
  <si>
    <t>0017</t>
  </si>
  <si>
    <t>Italian pottery vase</t>
    <phoneticPr fontId="2"/>
  </si>
  <si>
    <t>Italia</t>
    <phoneticPr fontId="2"/>
  </si>
  <si>
    <t>Puglia</t>
    <phoneticPr fontId="2"/>
  </si>
  <si>
    <t>0018</t>
  </si>
  <si>
    <t>0019</t>
  </si>
  <si>
    <t>Hungary pottery vase</t>
    <phoneticPr fontId="2"/>
  </si>
  <si>
    <t>C2</t>
    <phoneticPr fontId="2"/>
  </si>
  <si>
    <t>Alminium vase</t>
    <phoneticPr fontId="2"/>
  </si>
  <si>
    <t>0008</t>
    <phoneticPr fontId="2"/>
  </si>
  <si>
    <t>France</t>
    <phoneticPr fontId="2"/>
  </si>
  <si>
    <t>Holland</t>
    <phoneticPr fontId="2"/>
  </si>
  <si>
    <t>*4</t>
  </si>
  <si>
    <t>*4</t>
    <phoneticPr fontId="2"/>
  </si>
  <si>
    <t>White blue line cup set (8pcs)</t>
    <phoneticPr fontId="2"/>
  </si>
  <si>
    <t>Yellow pot</t>
    <phoneticPr fontId="2"/>
  </si>
  <si>
    <t>Brown pot</t>
    <phoneticPr fontId="2"/>
  </si>
  <si>
    <t>Brown sugar pot</t>
    <phoneticPr fontId="2"/>
  </si>
  <si>
    <t>Brown milk pot</t>
    <phoneticPr fontId="2"/>
  </si>
  <si>
    <t>Small colored pot 1set</t>
    <phoneticPr fontId="2"/>
  </si>
  <si>
    <t>Brown flat saurcer</t>
    <phoneticPr fontId="2"/>
  </si>
  <si>
    <t>ﾙｸｾﾝﾌﾞﾙｸ</t>
    <phoneticPr fontId="2"/>
  </si>
  <si>
    <t>Germany</t>
    <phoneticPr fontId="2"/>
  </si>
  <si>
    <t>1940s</t>
    <phoneticPr fontId="2"/>
  </si>
  <si>
    <t>Tea set</t>
    <phoneticPr fontId="2"/>
  </si>
  <si>
    <t>tea jug</t>
    <phoneticPr fontId="2"/>
  </si>
  <si>
    <t>0004-1</t>
    <phoneticPr fontId="2"/>
  </si>
  <si>
    <t>pottary</t>
    <phoneticPr fontId="2"/>
  </si>
  <si>
    <t>Moss pottery</t>
    <phoneticPr fontId="2"/>
  </si>
  <si>
    <t>*5</t>
    <phoneticPr fontId="2"/>
  </si>
  <si>
    <t>J1</t>
    <phoneticPr fontId="2"/>
  </si>
  <si>
    <t>Picnic basket</t>
    <phoneticPr fontId="2"/>
  </si>
  <si>
    <t>Bread case</t>
    <phoneticPr fontId="2"/>
  </si>
  <si>
    <t>*6</t>
    <phoneticPr fontId="2"/>
  </si>
  <si>
    <t>Pottery's book</t>
    <phoneticPr fontId="2"/>
  </si>
  <si>
    <t>H1</t>
    <phoneticPr fontId="2"/>
  </si>
  <si>
    <t>0003</t>
    <phoneticPr fontId="2"/>
  </si>
  <si>
    <t>Monkendels pouch</t>
    <phoneticPr fontId="2"/>
  </si>
  <si>
    <t>jewel box</t>
    <phoneticPr fontId="2"/>
  </si>
  <si>
    <t>green bottle and case</t>
    <phoneticPr fontId="2"/>
  </si>
  <si>
    <t>Card case</t>
    <phoneticPr fontId="2"/>
  </si>
  <si>
    <t>*7</t>
    <phoneticPr fontId="2"/>
  </si>
  <si>
    <t>One houdred history</t>
    <phoneticPr fontId="2"/>
  </si>
  <si>
    <t>Pie funnel</t>
    <phoneticPr fontId="2"/>
  </si>
  <si>
    <t>With Yhams</t>
    <phoneticPr fontId="2"/>
  </si>
  <si>
    <t>Cash box</t>
    <phoneticPr fontId="2"/>
  </si>
  <si>
    <t>B2</t>
    <phoneticPr fontId="2"/>
  </si>
  <si>
    <t>Glass bin</t>
    <phoneticPr fontId="2"/>
  </si>
  <si>
    <t>0009</t>
    <phoneticPr fontId="2"/>
  </si>
  <si>
    <t>Brass box</t>
    <phoneticPr fontId="2"/>
  </si>
  <si>
    <t>*8</t>
    <phoneticPr fontId="2"/>
  </si>
  <si>
    <t>Cupper Water pot</t>
    <phoneticPr fontId="2"/>
  </si>
  <si>
    <t>total</t>
    <phoneticPr fontId="2"/>
  </si>
  <si>
    <t>Hungary</t>
    <phoneticPr fontId="2"/>
  </si>
  <si>
    <t>*9</t>
    <phoneticPr fontId="2"/>
  </si>
  <si>
    <t>*10</t>
    <phoneticPr fontId="2"/>
  </si>
  <si>
    <t>*11</t>
    <phoneticPr fontId="2"/>
  </si>
  <si>
    <t>Porcelait</t>
    <phoneticPr fontId="2"/>
  </si>
  <si>
    <t>0011</t>
    <phoneticPr fontId="2"/>
  </si>
  <si>
    <t>Plate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</si>
</sst>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1" xfId="0" applyBorder="1">
      <alignment vertical="center"/>
    </xf>
    <xf numFmtId="1" fontId="3" fillId="0" borderId="1" xfId="0" applyNumberFormat="1" applyFont="1" applyBorder="1">
      <alignment vertical="center"/>
    </xf>
    <xf numFmtId="38" fontId="0" fillId="0" borderId="1" xfId="1" applyFont="1" applyBorder="1">
      <alignment vertical="center"/>
    </xf>
    <xf numFmtId="1" fontId="0" fillId="0" borderId="0" xfId="0" applyNumberFormat="1">
      <alignment vertical="center"/>
    </xf>
    <xf numFmtId="0" fontId="0" fillId="0" borderId="1" xfId="0" quotePrefix="1" applyBorder="1">
      <alignment vertical="center"/>
    </xf>
    <xf numFmtId="0" fontId="0" fillId="0" borderId="2" xfId="0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0AE12-00D7-426B-A4F8-5DAAECEE09D1}">
  <dimension ref="B2:E3"/>
  <sheetViews>
    <sheetView workbookViewId="0">
      <selection activeCell="E4" sqref="E4"/>
    </sheetView>
  </sheetViews>
  <sheetFormatPr defaultRowHeight="18" x14ac:dyDescent="0.55000000000000004"/>
  <sheetData>
    <row r="2" spans="2:5" x14ac:dyDescent="0.55000000000000004">
      <c r="B2" t="s">
        <v>13</v>
      </c>
      <c r="D2" t="s">
        <v>14</v>
      </c>
      <c r="E2" t="s">
        <v>15</v>
      </c>
    </row>
    <row r="3" spans="2:5" x14ac:dyDescent="0.55000000000000004">
      <c r="B3">
        <f>D3/E3</f>
        <v>160</v>
      </c>
      <c r="D3">
        <v>100000</v>
      </c>
      <c r="E3">
        <v>625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E97B-1A47-459C-AB1E-CB9DA1795D74}">
  <dimension ref="B1:AB70"/>
  <sheetViews>
    <sheetView tabSelected="1" workbookViewId="0">
      <pane xSplit="3" ySplit="2" topLeftCell="D62" activePane="bottomRight" state="frozen"/>
      <selection pane="topRight" activeCell="D1" sqref="D1"/>
      <selection pane="bottomLeft" activeCell="A3" sqref="A3"/>
      <selection pane="bottomRight" activeCell="E68" sqref="E68"/>
    </sheetView>
  </sheetViews>
  <sheetFormatPr defaultRowHeight="18" x14ac:dyDescent="0.55000000000000004"/>
  <cols>
    <col min="1" max="1" width="1.1640625" customWidth="1"/>
    <col min="2" max="2" width="5.1640625" customWidth="1"/>
    <col min="3" max="3" width="6.6640625" customWidth="1"/>
    <col min="4" max="4" width="25.1640625" bestFit="1" customWidth="1"/>
    <col min="7" max="7" width="7.08203125" customWidth="1"/>
    <col min="8" max="8" width="9.5" style="6" customWidth="1"/>
    <col min="9" max="9" width="2.6640625" customWidth="1"/>
    <col min="10" max="10" width="7.9140625" customWidth="1"/>
    <col min="11" max="11" width="13.25" bestFit="1" customWidth="1"/>
    <col min="12" max="13" width="6.83203125" customWidth="1"/>
    <col min="14" max="14" width="5.1640625" customWidth="1"/>
    <col min="15" max="15" width="1.5" customWidth="1"/>
    <col min="16" max="24" width="6.9140625" customWidth="1"/>
    <col min="25" max="28" width="7.1640625" customWidth="1"/>
  </cols>
  <sheetData>
    <row r="1" spans="2:28" s="1" customFormat="1" ht="36" x14ac:dyDescent="0.55000000000000004">
      <c r="H1" s="2">
        <f>'Exchange rate'!B3</f>
        <v>160</v>
      </c>
      <c r="P1" s="1" t="s">
        <v>0</v>
      </c>
      <c r="Q1" s="1" t="s">
        <v>1</v>
      </c>
      <c r="R1" s="1" t="s">
        <v>2</v>
      </c>
      <c r="S1" s="1" t="s">
        <v>3</v>
      </c>
      <c r="T1" s="1" t="s">
        <v>4</v>
      </c>
      <c r="U1" s="1" t="s">
        <v>5</v>
      </c>
      <c r="V1" s="1" t="s">
        <v>6</v>
      </c>
      <c r="W1" s="1" t="s">
        <v>22</v>
      </c>
      <c r="X1" s="1" t="s">
        <v>7</v>
      </c>
      <c r="AB1" s="1" t="s">
        <v>8</v>
      </c>
    </row>
    <row r="2" spans="2:28" x14ac:dyDescent="0.55000000000000004">
      <c r="B2" s="3" t="s">
        <v>21</v>
      </c>
      <c r="C2" s="3" t="s">
        <v>16</v>
      </c>
      <c r="D2" s="3"/>
      <c r="E2" s="3" t="s">
        <v>9</v>
      </c>
      <c r="F2" s="3" t="s">
        <v>10</v>
      </c>
      <c r="G2" s="3" t="s">
        <v>11</v>
      </c>
      <c r="H2" s="4" t="s">
        <v>12</v>
      </c>
      <c r="J2" t="s">
        <v>23</v>
      </c>
      <c r="K2" t="s">
        <v>24</v>
      </c>
      <c r="L2" t="s">
        <v>25</v>
      </c>
      <c r="M2" t="s">
        <v>50</v>
      </c>
      <c r="N2" t="s">
        <v>51</v>
      </c>
    </row>
    <row r="3" spans="2:28" x14ac:dyDescent="0.55000000000000004">
      <c r="B3" s="3" t="s">
        <v>17</v>
      </c>
      <c r="C3" s="7" t="s">
        <v>18</v>
      </c>
      <c r="D3" s="3" t="s">
        <v>29</v>
      </c>
      <c r="E3" s="3">
        <f>F3*G3</f>
        <v>15</v>
      </c>
      <c r="F3" s="3">
        <v>15</v>
      </c>
      <c r="G3" s="3">
        <v>1</v>
      </c>
      <c r="H3" s="5">
        <f>E3*H$1</f>
        <v>2400</v>
      </c>
      <c r="J3" t="s">
        <v>26</v>
      </c>
      <c r="K3" t="s">
        <v>27</v>
      </c>
      <c r="L3" t="s">
        <v>28</v>
      </c>
      <c r="W3">
        <f>$G3</f>
        <v>1</v>
      </c>
    </row>
    <row r="4" spans="2:28" x14ac:dyDescent="0.55000000000000004">
      <c r="B4" s="3" t="s">
        <v>30</v>
      </c>
      <c r="C4" s="7" t="s">
        <v>18</v>
      </c>
      <c r="D4" s="3" t="s">
        <v>31</v>
      </c>
      <c r="E4" s="3">
        <f>F4*G4</f>
        <v>3</v>
      </c>
      <c r="F4" s="3">
        <v>3</v>
      </c>
      <c r="G4" s="3">
        <v>1</v>
      </c>
      <c r="H4" s="5">
        <f>E4*H$1</f>
        <v>480</v>
      </c>
      <c r="J4" t="s">
        <v>26</v>
      </c>
      <c r="K4" t="s">
        <v>27</v>
      </c>
      <c r="L4" t="s">
        <v>28</v>
      </c>
    </row>
    <row r="5" spans="2:28" x14ac:dyDescent="0.55000000000000004">
      <c r="B5" s="3" t="s">
        <v>32</v>
      </c>
      <c r="C5" s="7" t="s">
        <v>18</v>
      </c>
      <c r="D5" s="3" t="s">
        <v>33</v>
      </c>
      <c r="E5" s="3">
        <f>F5*G5</f>
        <v>12</v>
      </c>
      <c r="F5" s="3">
        <v>12</v>
      </c>
      <c r="G5" s="3">
        <v>1</v>
      </c>
      <c r="H5" s="5">
        <f>E5*H$1</f>
        <v>1920</v>
      </c>
      <c r="J5" t="s">
        <v>26</v>
      </c>
      <c r="K5" t="s">
        <v>52</v>
      </c>
      <c r="L5" t="s">
        <v>28</v>
      </c>
      <c r="M5" t="s">
        <v>58</v>
      </c>
      <c r="N5" t="s">
        <v>59</v>
      </c>
    </row>
    <row r="6" spans="2:28" x14ac:dyDescent="0.55000000000000004">
      <c r="B6" s="3" t="s">
        <v>32</v>
      </c>
      <c r="C6" s="7" t="s">
        <v>34</v>
      </c>
      <c r="D6" s="3" t="s">
        <v>35</v>
      </c>
      <c r="E6" s="3">
        <f>F6*G6</f>
        <v>6</v>
      </c>
      <c r="F6" s="3">
        <v>6</v>
      </c>
      <c r="G6" s="3">
        <v>1</v>
      </c>
      <c r="H6" s="5">
        <f>E6*H$1</f>
        <v>960</v>
      </c>
      <c r="J6" t="s">
        <v>26</v>
      </c>
      <c r="K6" t="s">
        <v>52</v>
      </c>
      <c r="L6" t="s">
        <v>28</v>
      </c>
      <c r="M6" t="s">
        <v>58</v>
      </c>
      <c r="N6" t="s">
        <v>59</v>
      </c>
      <c r="AB6">
        <f>$G6</f>
        <v>1</v>
      </c>
    </row>
    <row r="7" spans="2:28" x14ac:dyDescent="0.55000000000000004">
      <c r="B7" s="3" t="s">
        <v>32</v>
      </c>
      <c r="C7" s="7" t="s">
        <v>20</v>
      </c>
      <c r="D7" s="3" t="s">
        <v>38</v>
      </c>
      <c r="E7" s="3">
        <f>F7*G7</f>
        <v>12</v>
      </c>
      <c r="F7" s="3">
        <v>12</v>
      </c>
      <c r="G7" s="3">
        <v>1</v>
      </c>
      <c r="H7" s="5">
        <f>E7*H$1</f>
        <v>1920</v>
      </c>
      <c r="J7" t="s">
        <v>26</v>
      </c>
      <c r="K7" t="s">
        <v>52</v>
      </c>
      <c r="L7" t="s">
        <v>53</v>
      </c>
      <c r="M7" t="s">
        <v>58</v>
      </c>
      <c r="N7" t="s">
        <v>59</v>
      </c>
    </row>
    <row r="8" spans="2:28" x14ac:dyDescent="0.55000000000000004">
      <c r="B8" s="3" t="s">
        <v>32</v>
      </c>
      <c r="C8" s="7" t="s">
        <v>36</v>
      </c>
      <c r="D8" s="3" t="s">
        <v>39</v>
      </c>
      <c r="E8" s="3">
        <f>F8*G8</f>
        <v>9</v>
      </c>
      <c r="F8" s="3">
        <v>9</v>
      </c>
      <c r="G8" s="3">
        <v>1</v>
      </c>
      <c r="H8" s="5">
        <f>E8*H$1</f>
        <v>1440</v>
      </c>
      <c r="J8" t="s">
        <v>26</v>
      </c>
      <c r="K8" t="s">
        <v>52</v>
      </c>
      <c r="L8" t="s">
        <v>54</v>
      </c>
      <c r="M8" t="s">
        <v>58</v>
      </c>
      <c r="N8" t="s">
        <v>59</v>
      </c>
    </row>
    <row r="9" spans="2:28" x14ac:dyDescent="0.55000000000000004">
      <c r="B9" s="3" t="s">
        <v>32</v>
      </c>
      <c r="C9" s="7" t="s">
        <v>37</v>
      </c>
      <c r="D9" s="3" t="s">
        <v>47</v>
      </c>
      <c r="E9" s="3">
        <f>F9*G9</f>
        <v>12</v>
      </c>
      <c r="F9" s="3">
        <v>12</v>
      </c>
      <c r="G9" s="3">
        <v>1</v>
      </c>
      <c r="H9" s="5">
        <f>E9*H$1</f>
        <v>1920</v>
      </c>
      <c r="J9" t="s">
        <v>26</v>
      </c>
      <c r="K9" t="s">
        <v>52</v>
      </c>
      <c r="L9" t="s">
        <v>28</v>
      </c>
      <c r="M9" t="s">
        <v>58</v>
      </c>
      <c r="N9" t="s">
        <v>59</v>
      </c>
    </row>
    <row r="10" spans="2:28" x14ac:dyDescent="0.55000000000000004">
      <c r="B10" s="3" t="s">
        <v>32</v>
      </c>
      <c r="C10" s="7" t="s">
        <v>42</v>
      </c>
      <c r="D10" s="3" t="s">
        <v>40</v>
      </c>
      <c r="E10" s="3">
        <f>F10*G10</f>
        <v>9</v>
      </c>
      <c r="F10" s="3">
        <v>9</v>
      </c>
      <c r="G10" s="3">
        <v>1</v>
      </c>
      <c r="H10" s="5">
        <f>E10*H$1</f>
        <v>1440</v>
      </c>
      <c r="J10" t="s">
        <v>26</v>
      </c>
      <c r="K10" t="s">
        <v>52</v>
      </c>
      <c r="L10" t="s">
        <v>55</v>
      </c>
      <c r="M10" t="s">
        <v>58</v>
      </c>
      <c r="N10" t="s">
        <v>59</v>
      </c>
    </row>
    <row r="11" spans="2:28" x14ac:dyDescent="0.55000000000000004">
      <c r="B11" s="3" t="s">
        <v>17</v>
      </c>
      <c r="C11" s="7" t="s">
        <v>34</v>
      </c>
      <c r="D11" s="3" t="s">
        <v>48</v>
      </c>
      <c r="E11" s="3">
        <f>F11*G11</f>
        <v>10</v>
      </c>
      <c r="F11" s="3">
        <v>10</v>
      </c>
      <c r="G11" s="3">
        <v>1</v>
      </c>
      <c r="H11" s="5">
        <f>E11*H$1</f>
        <v>1600</v>
      </c>
      <c r="J11" t="s">
        <v>26</v>
      </c>
      <c r="K11" t="s">
        <v>52</v>
      </c>
      <c r="L11" t="s">
        <v>56</v>
      </c>
      <c r="M11" t="s">
        <v>58</v>
      </c>
      <c r="N11" t="s">
        <v>59</v>
      </c>
    </row>
    <row r="12" spans="2:28" x14ac:dyDescent="0.55000000000000004">
      <c r="B12" s="3" t="s">
        <v>32</v>
      </c>
      <c r="C12" s="7" t="s">
        <v>46</v>
      </c>
      <c r="D12" s="3" t="s">
        <v>49</v>
      </c>
      <c r="E12" s="3">
        <f>F12*G12</f>
        <v>4</v>
      </c>
      <c r="F12" s="3">
        <v>4</v>
      </c>
      <c r="G12" s="3">
        <v>1</v>
      </c>
      <c r="H12" s="5">
        <f>E12*H$1</f>
        <v>640</v>
      </c>
      <c r="J12" t="s">
        <v>26</v>
      </c>
      <c r="K12" t="s">
        <v>52</v>
      </c>
      <c r="L12" t="s">
        <v>56</v>
      </c>
      <c r="M12" t="s">
        <v>58</v>
      </c>
      <c r="N12" t="s">
        <v>59</v>
      </c>
    </row>
    <row r="13" spans="2:28" x14ac:dyDescent="0.55000000000000004">
      <c r="B13" s="3" t="s">
        <v>32</v>
      </c>
      <c r="C13" s="7" t="s">
        <v>46</v>
      </c>
      <c r="D13" s="3" t="s">
        <v>43</v>
      </c>
      <c r="E13" s="3">
        <f>F13*G13</f>
        <v>2</v>
      </c>
      <c r="F13" s="3">
        <v>2</v>
      </c>
      <c r="G13" s="3">
        <v>1</v>
      </c>
      <c r="H13" s="5">
        <f>E13*H$1</f>
        <v>320</v>
      </c>
      <c r="J13" t="s">
        <v>26</v>
      </c>
      <c r="K13" t="s">
        <v>52</v>
      </c>
      <c r="L13" t="s">
        <v>56</v>
      </c>
      <c r="M13" t="s">
        <v>58</v>
      </c>
      <c r="N13" t="s">
        <v>59</v>
      </c>
    </row>
    <row r="14" spans="2:28" x14ac:dyDescent="0.55000000000000004">
      <c r="B14" s="3" t="s">
        <v>44</v>
      </c>
      <c r="C14" s="7" t="s">
        <v>18</v>
      </c>
      <c r="D14" s="3" t="s">
        <v>60</v>
      </c>
      <c r="E14" s="3">
        <f>F14*G14</f>
        <v>9</v>
      </c>
      <c r="F14" s="3">
        <v>9</v>
      </c>
      <c r="G14" s="3">
        <v>1</v>
      </c>
      <c r="H14" s="5">
        <f>E14*H$1</f>
        <v>1440</v>
      </c>
      <c r="J14" t="s">
        <v>26</v>
      </c>
      <c r="K14" t="s">
        <v>57</v>
      </c>
      <c r="L14" t="s">
        <v>28</v>
      </c>
      <c r="M14" t="s">
        <v>58</v>
      </c>
      <c r="N14" t="s">
        <v>159</v>
      </c>
    </row>
    <row r="15" spans="2:28" x14ac:dyDescent="0.55000000000000004">
      <c r="B15" s="3" t="s">
        <v>63</v>
      </c>
      <c r="C15" s="7" t="s">
        <v>18</v>
      </c>
      <c r="D15" s="3" t="s">
        <v>64</v>
      </c>
      <c r="E15" s="3">
        <f>F15*G15</f>
        <v>4</v>
      </c>
      <c r="F15" s="3">
        <v>4</v>
      </c>
      <c r="G15" s="3">
        <v>1</v>
      </c>
      <c r="H15" s="5">
        <f>E15*H$1</f>
        <v>640</v>
      </c>
      <c r="J15" t="s">
        <v>26</v>
      </c>
      <c r="K15" t="s">
        <v>67</v>
      </c>
      <c r="L15" t="s">
        <v>72</v>
      </c>
    </row>
    <row r="16" spans="2:28" x14ac:dyDescent="0.55000000000000004">
      <c r="B16" s="3" t="s">
        <v>63</v>
      </c>
      <c r="C16" s="7" t="s">
        <v>19</v>
      </c>
      <c r="D16" s="3" t="s">
        <v>65</v>
      </c>
      <c r="E16" s="3">
        <f>F16*G16</f>
        <v>4</v>
      </c>
      <c r="F16" s="3">
        <v>4</v>
      </c>
      <c r="G16" s="3">
        <v>1</v>
      </c>
      <c r="H16" s="5">
        <f>E16*H$1</f>
        <v>640</v>
      </c>
      <c r="J16" t="s">
        <v>26</v>
      </c>
      <c r="K16" t="s">
        <v>67</v>
      </c>
      <c r="L16" t="s">
        <v>72</v>
      </c>
    </row>
    <row r="17" spans="2:14" x14ac:dyDescent="0.55000000000000004">
      <c r="B17" s="3" t="s">
        <v>63</v>
      </c>
      <c r="C17" s="7" t="s">
        <v>20</v>
      </c>
      <c r="D17" s="3" t="s">
        <v>66</v>
      </c>
      <c r="E17" s="3">
        <f>F17*G17</f>
        <v>4</v>
      </c>
      <c r="F17" s="3">
        <v>4</v>
      </c>
      <c r="G17" s="3">
        <v>1</v>
      </c>
      <c r="H17" s="5">
        <f>E17*H$1</f>
        <v>640</v>
      </c>
      <c r="J17" t="s">
        <v>26</v>
      </c>
      <c r="K17" t="s">
        <v>67</v>
      </c>
      <c r="L17" t="s">
        <v>72</v>
      </c>
    </row>
    <row r="18" spans="2:14" x14ac:dyDescent="0.55000000000000004">
      <c r="B18" s="3" t="s">
        <v>63</v>
      </c>
      <c r="C18" s="7" t="s">
        <v>36</v>
      </c>
      <c r="D18" s="3" t="s">
        <v>64</v>
      </c>
      <c r="E18" s="3">
        <f>F18*G18</f>
        <v>3</v>
      </c>
      <c r="F18" s="3">
        <v>3</v>
      </c>
      <c r="G18" s="3">
        <v>1</v>
      </c>
      <c r="H18" s="5">
        <f>E18*H$1</f>
        <v>480</v>
      </c>
      <c r="J18" t="s">
        <v>26</v>
      </c>
      <c r="K18" t="s">
        <v>69</v>
      </c>
      <c r="L18" t="s">
        <v>72</v>
      </c>
    </row>
    <row r="19" spans="2:14" x14ac:dyDescent="0.55000000000000004">
      <c r="B19" s="3" t="s">
        <v>44</v>
      </c>
      <c r="C19" s="7" t="s">
        <v>19</v>
      </c>
      <c r="D19" s="3" t="s">
        <v>61</v>
      </c>
      <c r="E19" s="3">
        <f>F19*G19</f>
        <v>2.5</v>
      </c>
      <c r="F19" s="3">
        <v>2.5</v>
      </c>
      <c r="G19" s="3">
        <v>1</v>
      </c>
      <c r="H19" s="5">
        <f>E19*H$1</f>
        <v>400</v>
      </c>
      <c r="J19" t="s">
        <v>26</v>
      </c>
      <c r="K19" t="s">
        <v>68</v>
      </c>
      <c r="L19" t="s">
        <v>71</v>
      </c>
    </row>
    <row r="20" spans="2:14" x14ac:dyDescent="0.55000000000000004">
      <c r="B20" s="3" t="s">
        <v>44</v>
      </c>
      <c r="C20" s="7" t="s">
        <v>20</v>
      </c>
      <c r="D20" s="3" t="s">
        <v>61</v>
      </c>
      <c r="E20" s="3">
        <f>F20*G20</f>
        <v>2.5</v>
      </c>
      <c r="F20" s="3">
        <v>2.5</v>
      </c>
      <c r="G20" s="3">
        <v>1</v>
      </c>
      <c r="H20" s="5">
        <f>E20*H$1</f>
        <v>400</v>
      </c>
      <c r="J20" t="s">
        <v>26</v>
      </c>
      <c r="K20" t="s">
        <v>68</v>
      </c>
      <c r="L20" t="s">
        <v>71</v>
      </c>
    </row>
    <row r="21" spans="2:14" x14ac:dyDescent="0.55000000000000004">
      <c r="B21" s="3" t="s">
        <v>30</v>
      </c>
      <c r="C21" s="7" t="s">
        <v>34</v>
      </c>
      <c r="D21" s="3" t="s">
        <v>73</v>
      </c>
      <c r="E21" s="3">
        <f>F21*G21</f>
        <v>12</v>
      </c>
      <c r="F21" s="3">
        <v>0.8</v>
      </c>
      <c r="G21" s="3">
        <v>15</v>
      </c>
      <c r="H21" s="5">
        <f>E21*H$1</f>
        <v>1920</v>
      </c>
      <c r="J21" t="s">
        <v>76</v>
      </c>
      <c r="K21" t="s">
        <v>52</v>
      </c>
      <c r="L21" t="s">
        <v>71</v>
      </c>
      <c r="N21" t="s">
        <v>160</v>
      </c>
    </row>
    <row r="22" spans="2:14" x14ac:dyDescent="0.55000000000000004">
      <c r="B22" s="3" t="s">
        <v>30</v>
      </c>
      <c r="C22" s="7" t="s">
        <v>20</v>
      </c>
      <c r="D22" s="3" t="s">
        <v>74</v>
      </c>
      <c r="E22" s="3">
        <f>F22*G22</f>
        <v>3</v>
      </c>
      <c r="F22" s="3">
        <v>3</v>
      </c>
      <c r="G22" s="3">
        <v>1</v>
      </c>
      <c r="H22" s="5">
        <f>E22*H$1</f>
        <v>480</v>
      </c>
      <c r="J22" t="s">
        <v>76</v>
      </c>
      <c r="K22" t="s">
        <v>52</v>
      </c>
      <c r="L22" t="s">
        <v>77</v>
      </c>
      <c r="M22" t="s">
        <v>78</v>
      </c>
      <c r="N22" t="s">
        <v>79</v>
      </c>
    </row>
    <row r="23" spans="2:14" x14ac:dyDescent="0.55000000000000004">
      <c r="B23" s="3" t="s">
        <v>17</v>
      </c>
      <c r="C23" s="7" t="s">
        <v>20</v>
      </c>
      <c r="D23" s="3" t="s">
        <v>75</v>
      </c>
      <c r="E23" s="3">
        <f>F23*G23</f>
        <v>5</v>
      </c>
      <c r="F23" s="3">
        <v>5</v>
      </c>
      <c r="G23" s="3">
        <v>1</v>
      </c>
      <c r="H23" s="5">
        <f>E23*H$1</f>
        <v>800</v>
      </c>
      <c r="J23" t="s">
        <v>26</v>
      </c>
      <c r="K23" t="s">
        <v>52</v>
      </c>
      <c r="L23" t="s">
        <v>53</v>
      </c>
      <c r="M23" t="s">
        <v>78</v>
      </c>
      <c r="N23" t="s">
        <v>79</v>
      </c>
    </row>
    <row r="24" spans="2:14" x14ac:dyDescent="0.55000000000000004">
      <c r="B24" s="3"/>
      <c r="C24" s="7"/>
      <c r="D24" s="3"/>
      <c r="E24" s="3"/>
      <c r="F24" s="3"/>
      <c r="G24" s="3"/>
      <c r="H24" s="5"/>
    </row>
    <row r="25" spans="2:14" x14ac:dyDescent="0.55000000000000004">
      <c r="B25" s="3" t="s">
        <v>30</v>
      </c>
      <c r="C25" s="7" t="s">
        <v>80</v>
      </c>
      <c r="D25" s="3" t="s">
        <v>73</v>
      </c>
      <c r="E25" s="3">
        <f>F25*G25</f>
        <v>8</v>
      </c>
      <c r="F25" s="3">
        <v>0.8</v>
      </c>
      <c r="G25" s="3">
        <v>10</v>
      </c>
      <c r="H25" s="5">
        <f>E25*H$1</f>
        <v>1280</v>
      </c>
      <c r="J25" t="s">
        <v>26</v>
      </c>
      <c r="K25" t="s">
        <v>52</v>
      </c>
      <c r="L25" t="s">
        <v>77</v>
      </c>
      <c r="M25" t="s">
        <v>78</v>
      </c>
      <c r="N25" t="s">
        <v>102</v>
      </c>
    </row>
    <row r="26" spans="2:14" x14ac:dyDescent="0.55000000000000004">
      <c r="B26" s="3" t="s">
        <v>63</v>
      </c>
      <c r="C26" s="7" t="s">
        <v>81</v>
      </c>
      <c r="D26" s="3" t="s">
        <v>90</v>
      </c>
      <c r="E26" s="3">
        <v>5</v>
      </c>
      <c r="F26" s="3">
        <v>4</v>
      </c>
      <c r="G26" s="3">
        <v>1</v>
      </c>
      <c r="H26" s="5">
        <f>E26*H$1</f>
        <v>800</v>
      </c>
      <c r="J26" t="s">
        <v>26</v>
      </c>
      <c r="K26" t="s">
        <v>52</v>
      </c>
      <c r="L26" t="s">
        <v>71</v>
      </c>
      <c r="M26" t="s">
        <v>78</v>
      </c>
      <c r="N26" t="s">
        <v>102</v>
      </c>
    </row>
    <row r="27" spans="2:14" x14ac:dyDescent="0.55000000000000004">
      <c r="B27" s="3" t="s">
        <v>63</v>
      </c>
      <c r="C27" s="7" t="s">
        <v>41</v>
      </c>
      <c r="D27" s="3" t="s">
        <v>91</v>
      </c>
      <c r="E27" s="3">
        <v>5</v>
      </c>
      <c r="F27" s="3">
        <v>4</v>
      </c>
      <c r="G27" s="3">
        <v>1</v>
      </c>
      <c r="H27" s="5">
        <f>E27*H$1</f>
        <v>800</v>
      </c>
      <c r="J27" t="s">
        <v>26</v>
      </c>
      <c r="K27" t="s">
        <v>52</v>
      </c>
      <c r="L27" t="s">
        <v>71</v>
      </c>
      <c r="M27" t="s">
        <v>78</v>
      </c>
      <c r="N27" t="s">
        <v>101</v>
      </c>
    </row>
    <row r="28" spans="2:14" x14ac:dyDescent="0.55000000000000004">
      <c r="B28" s="3" t="s">
        <v>62</v>
      </c>
      <c r="C28" s="7" t="s">
        <v>45</v>
      </c>
      <c r="D28" s="3" t="s">
        <v>92</v>
      </c>
      <c r="E28" s="3">
        <v>5</v>
      </c>
      <c r="F28" s="3">
        <v>3</v>
      </c>
      <c r="G28" s="3">
        <v>1</v>
      </c>
      <c r="H28" s="5">
        <f>E28*H$1</f>
        <v>800</v>
      </c>
      <c r="J28" t="s">
        <v>26</v>
      </c>
      <c r="K28" t="s">
        <v>52</v>
      </c>
      <c r="L28" t="s">
        <v>70</v>
      </c>
      <c r="M28" t="s">
        <v>78</v>
      </c>
      <c r="N28" t="s">
        <v>101</v>
      </c>
    </row>
    <row r="29" spans="2:14" x14ac:dyDescent="0.55000000000000004">
      <c r="B29" s="3" t="s">
        <v>62</v>
      </c>
      <c r="C29" s="7" t="s">
        <v>82</v>
      </c>
      <c r="D29" s="3" t="s">
        <v>93</v>
      </c>
      <c r="E29" s="3">
        <v>5</v>
      </c>
      <c r="F29" s="3">
        <v>3</v>
      </c>
      <c r="G29" s="3">
        <v>1</v>
      </c>
      <c r="H29" s="5">
        <f>E29*H$1</f>
        <v>800</v>
      </c>
      <c r="J29" t="s">
        <v>26</v>
      </c>
      <c r="K29" t="s">
        <v>52</v>
      </c>
      <c r="L29" t="s">
        <v>70</v>
      </c>
      <c r="M29" t="s">
        <v>78</v>
      </c>
      <c r="N29" t="s">
        <v>101</v>
      </c>
    </row>
    <row r="30" spans="2:14" x14ac:dyDescent="0.55000000000000004">
      <c r="B30" s="3" t="s">
        <v>62</v>
      </c>
      <c r="C30" s="7" t="s">
        <v>83</v>
      </c>
      <c r="D30" s="3" t="s">
        <v>94</v>
      </c>
      <c r="E30" s="3">
        <v>3</v>
      </c>
      <c r="F30" s="3">
        <v>2</v>
      </c>
      <c r="G30" s="3">
        <v>1</v>
      </c>
      <c r="H30" s="5">
        <f>E30*H$1</f>
        <v>480</v>
      </c>
      <c r="J30" t="s">
        <v>26</v>
      </c>
      <c r="K30" t="s">
        <v>52</v>
      </c>
      <c r="L30" t="s">
        <v>70</v>
      </c>
      <c r="M30" t="s">
        <v>78</v>
      </c>
      <c r="N30" t="s">
        <v>101</v>
      </c>
    </row>
    <row r="31" spans="2:14" x14ac:dyDescent="0.55000000000000004">
      <c r="B31" s="3" t="s">
        <v>62</v>
      </c>
      <c r="C31" s="7" t="s">
        <v>84</v>
      </c>
      <c r="D31" s="3" t="s">
        <v>95</v>
      </c>
      <c r="E31" s="3">
        <v>3</v>
      </c>
      <c r="F31" s="3">
        <v>2</v>
      </c>
      <c r="G31" s="3">
        <v>1</v>
      </c>
      <c r="H31" s="5">
        <f>E31*H$1</f>
        <v>480</v>
      </c>
      <c r="J31" t="s">
        <v>26</v>
      </c>
      <c r="K31" t="s">
        <v>52</v>
      </c>
      <c r="L31" t="s">
        <v>70</v>
      </c>
      <c r="M31" t="s">
        <v>78</v>
      </c>
      <c r="N31" t="s">
        <v>101</v>
      </c>
    </row>
    <row r="32" spans="2:14" x14ac:dyDescent="0.55000000000000004">
      <c r="B32" s="3" t="s">
        <v>62</v>
      </c>
      <c r="C32" s="7" t="s">
        <v>85</v>
      </c>
      <c r="D32" s="3" t="s">
        <v>96</v>
      </c>
      <c r="E32" s="3">
        <v>3</v>
      </c>
      <c r="F32" s="3">
        <v>2</v>
      </c>
      <c r="G32" s="3">
        <v>1</v>
      </c>
      <c r="H32" s="5">
        <f>E32*H$1</f>
        <v>480</v>
      </c>
      <c r="J32" t="s">
        <v>26</v>
      </c>
      <c r="K32" t="s">
        <v>52</v>
      </c>
      <c r="L32" t="s">
        <v>70</v>
      </c>
      <c r="M32" t="s">
        <v>78</v>
      </c>
      <c r="N32" t="s">
        <v>101</v>
      </c>
    </row>
    <row r="33" spans="2:14" x14ac:dyDescent="0.55000000000000004">
      <c r="B33" s="3" t="s">
        <v>62</v>
      </c>
      <c r="C33" s="7" t="s">
        <v>86</v>
      </c>
      <c r="D33" s="3" t="s">
        <v>97</v>
      </c>
      <c r="E33" s="3">
        <v>3</v>
      </c>
      <c r="F33" s="3">
        <v>2</v>
      </c>
      <c r="G33" s="3">
        <v>1</v>
      </c>
      <c r="H33" s="5">
        <f>E33*H$1</f>
        <v>480</v>
      </c>
      <c r="J33" t="s">
        <v>26</v>
      </c>
      <c r="K33" t="s">
        <v>52</v>
      </c>
      <c r="L33" t="s">
        <v>70</v>
      </c>
      <c r="M33" t="s">
        <v>78</v>
      </c>
      <c r="N33" t="s">
        <v>101</v>
      </c>
    </row>
    <row r="34" spans="2:14" x14ac:dyDescent="0.55000000000000004">
      <c r="B34" s="3" t="s">
        <v>62</v>
      </c>
      <c r="C34" s="7" t="s">
        <v>87</v>
      </c>
      <c r="D34" s="3" t="s">
        <v>98</v>
      </c>
      <c r="E34" s="3">
        <v>3</v>
      </c>
      <c r="F34" s="3">
        <v>2</v>
      </c>
      <c r="G34" s="3">
        <v>1</v>
      </c>
      <c r="H34" s="5">
        <f>E34*H$1</f>
        <v>480</v>
      </c>
      <c r="J34" t="s">
        <v>26</v>
      </c>
      <c r="K34" t="s">
        <v>52</v>
      </c>
      <c r="L34" t="s">
        <v>70</v>
      </c>
      <c r="M34" t="s">
        <v>78</v>
      </c>
      <c r="N34" t="s">
        <v>101</v>
      </c>
    </row>
    <row r="35" spans="2:14" x14ac:dyDescent="0.55000000000000004">
      <c r="B35" s="3" t="s">
        <v>62</v>
      </c>
      <c r="C35" s="7" t="s">
        <v>88</v>
      </c>
      <c r="D35" s="3" t="s">
        <v>99</v>
      </c>
      <c r="E35" s="3">
        <v>2</v>
      </c>
      <c r="F35" s="3">
        <v>2</v>
      </c>
      <c r="G35" s="3">
        <v>1</v>
      </c>
      <c r="H35" s="5">
        <f>E35*H$1</f>
        <v>320</v>
      </c>
      <c r="J35" t="s">
        <v>26</v>
      </c>
      <c r="K35" t="s">
        <v>52</v>
      </c>
      <c r="L35" t="s">
        <v>70</v>
      </c>
      <c r="M35" t="s">
        <v>78</v>
      </c>
      <c r="N35" t="s">
        <v>101</v>
      </c>
    </row>
    <row r="36" spans="2:14" x14ac:dyDescent="0.55000000000000004">
      <c r="B36" s="3" t="s">
        <v>62</v>
      </c>
      <c r="C36" s="7" t="s">
        <v>89</v>
      </c>
      <c r="D36" s="3" t="s">
        <v>100</v>
      </c>
      <c r="E36" s="3">
        <v>3</v>
      </c>
      <c r="F36" s="3">
        <v>2</v>
      </c>
      <c r="G36" s="3">
        <v>1</v>
      </c>
      <c r="H36" s="5">
        <f>E36*H$1</f>
        <v>480</v>
      </c>
      <c r="J36" t="s">
        <v>26</v>
      </c>
      <c r="K36" t="s">
        <v>52</v>
      </c>
      <c r="L36" t="s">
        <v>70</v>
      </c>
      <c r="M36" t="s">
        <v>78</v>
      </c>
      <c r="N36" t="s">
        <v>101</v>
      </c>
    </row>
    <row r="37" spans="2:14" x14ac:dyDescent="0.55000000000000004">
      <c r="B37" s="3" t="s">
        <v>63</v>
      </c>
      <c r="C37" s="7" t="s">
        <v>103</v>
      </c>
      <c r="D37" s="3" t="s">
        <v>105</v>
      </c>
      <c r="E37" s="3">
        <f>F37*G37</f>
        <v>40</v>
      </c>
      <c r="F37" s="3">
        <v>40</v>
      </c>
      <c r="G37" s="3">
        <v>1</v>
      </c>
      <c r="H37" s="5">
        <f>E37*H$1</f>
        <v>6400</v>
      </c>
      <c r="J37" t="s">
        <v>106</v>
      </c>
      <c r="K37" t="s">
        <v>107</v>
      </c>
      <c r="L37" t="s">
        <v>54</v>
      </c>
      <c r="N37" t="s">
        <v>158</v>
      </c>
    </row>
    <row r="38" spans="2:14" x14ac:dyDescent="0.55000000000000004">
      <c r="B38" s="3" t="s">
        <v>62</v>
      </c>
      <c r="C38" s="7" t="s">
        <v>104</v>
      </c>
      <c r="D38" s="3" t="s">
        <v>105</v>
      </c>
      <c r="E38" s="3">
        <f>F38*G38</f>
        <v>40</v>
      </c>
      <c r="F38" s="3">
        <v>40</v>
      </c>
      <c r="G38" s="3">
        <v>1</v>
      </c>
      <c r="H38" s="5">
        <f>E38*H$1</f>
        <v>6400</v>
      </c>
      <c r="J38" t="s">
        <v>106</v>
      </c>
      <c r="K38" t="s">
        <v>107</v>
      </c>
      <c r="L38" t="s">
        <v>54</v>
      </c>
      <c r="N38" t="s">
        <v>158</v>
      </c>
    </row>
    <row r="39" spans="2:14" x14ac:dyDescent="0.55000000000000004">
      <c r="B39" s="3" t="s">
        <v>63</v>
      </c>
      <c r="C39" s="7" t="s">
        <v>108</v>
      </c>
      <c r="D39" s="3" t="s">
        <v>110</v>
      </c>
      <c r="E39" s="3">
        <f>F39*G39</f>
        <v>15</v>
      </c>
      <c r="F39" s="3">
        <v>15</v>
      </c>
      <c r="G39" s="3">
        <v>1</v>
      </c>
      <c r="H39" s="5">
        <f>E39*H$1</f>
        <v>2400</v>
      </c>
      <c r="N39" t="s">
        <v>160</v>
      </c>
    </row>
    <row r="40" spans="2:14" x14ac:dyDescent="0.55000000000000004">
      <c r="B40" s="3" t="s">
        <v>63</v>
      </c>
      <c r="C40" s="7" t="s">
        <v>109</v>
      </c>
      <c r="D40" s="3" t="s">
        <v>110</v>
      </c>
      <c r="E40" s="3">
        <f>F40*G40</f>
        <v>15</v>
      </c>
      <c r="F40" s="3">
        <v>15</v>
      </c>
      <c r="G40" s="3">
        <v>1</v>
      </c>
      <c r="H40" s="5">
        <f>E40*H$1</f>
        <v>2400</v>
      </c>
      <c r="J40" t="s">
        <v>157</v>
      </c>
      <c r="N40" t="s">
        <v>160</v>
      </c>
    </row>
    <row r="41" spans="2:14" x14ac:dyDescent="0.55000000000000004">
      <c r="B41" s="3" t="s">
        <v>32</v>
      </c>
      <c r="C41" s="7" t="s">
        <v>113</v>
      </c>
      <c r="D41" s="3" t="s">
        <v>132</v>
      </c>
      <c r="E41" s="3">
        <v>10</v>
      </c>
      <c r="F41" s="3">
        <v>5</v>
      </c>
      <c r="G41" s="3">
        <v>1</v>
      </c>
      <c r="H41" s="5">
        <f t="shared" ref="H41:H70" si="0">E41*H$1</f>
        <v>1600</v>
      </c>
      <c r="J41" t="s">
        <v>115</v>
      </c>
      <c r="M41" t="s">
        <v>161</v>
      </c>
      <c r="N41" t="s">
        <v>133</v>
      </c>
    </row>
    <row r="42" spans="2:14" x14ac:dyDescent="0.55000000000000004">
      <c r="B42" s="3" t="s">
        <v>32</v>
      </c>
      <c r="C42" s="7" t="s">
        <v>83</v>
      </c>
      <c r="D42" s="3" t="s">
        <v>131</v>
      </c>
      <c r="E42" s="3">
        <f t="shared" ref="E42:E69" si="1">F42*G42</f>
        <v>5</v>
      </c>
      <c r="F42" s="3">
        <v>5</v>
      </c>
      <c r="G42" s="3">
        <v>1</v>
      </c>
      <c r="H42" s="5">
        <f t="shared" si="0"/>
        <v>800</v>
      </c>
      <c r="J42" t="s">
        <v>114</v>
      </c>
      <c r="M42" t="s">
        <v>161</v>
      </c>
      <c r="N42" t="s">
        <v>133</v>
      </c>
    </row>
    <row r="43" spans="2:14" x14ac:dyDescent="0.55000000000000004">
      <c r="B43" s="3" t="s">
        <v>17</v>
      </c>
      <c r="C43" s="7" t="s">
        <v>80</v>
      </c>
      <c r="D43" s="3" t="s">
        <v>128</v>
      </c>
      <c r="E43" s="3">
        <f t="shared" si="1"/>
        <v>5</v>
      </c>
      <c r="F43" s="3">
        <v>5</v>
      </c>
      <c r="G43" s="3">
        <v>1</v>
      </c>
      <c r="H43" s="5">
        <f t="shared" si="0"/>
        <v>800</v>
      </c>
      <c r="J43" t="s">
        <v>26</v>
      </c>
      <c r="M43" t="s">
        <v>161</v>
      </c>
      <c r="N43" t="s">
        <v>133</v>
      </c>
    </row>
    <row r="44" spans="2:14" x14ac:dyDescent="0.55000000000000004">
      <c r="B44" s="3" t="s">
        <v>17</v>
      </c>
      <c r="C44" s="7" t="s">
        <v>130</v>
      </c>
      <c r="D44" s="3" t="s">
        <v>129</v>
      </c>
      <c r="E44" s="3">
        <f t="shared" si="1"/>
        <v>5</v>
      </c>
      <c r="F44" s="3">
        <v>5</v>
      </c>
      <c r="G44" s="3">
        <v>1</v>
      </c>
      <c r="H44" s="5">
        <f t="shared" si="0"/>
        <v>800</v>
      </c>
      <c r="J44" t="s">
        <v>26</v>
      </c>
      <c r="M44" t="s">
        <v>161</v>
      </c>
      <c r="N44" t="s">
        <v>133</v>
      </c>
    </row>
    <row r="45" spans="2:14" x14ac:dyDescent="0.55000000000000004">
      <c r="B45" s="3" t="s">
        <v>17</v>
      </c>
      <c r="C45" s="7" t="s">
        <v>37</v>
      </c>
      <c r="D45" s="3" t="s">
        <v>118</v>
      </c>
      <c r="E45" s="3">
        <f t="shared" si="1"/>
        <v>5</v>
      </c>
      <c r="F45" s="3">
        <v>5</v>
      </c>
      <c r="G45" s="3">
        <v>1</v>
      </c>
      <c r="H45" s="5">
        <f t="shared" si="0"/>
        <v>800</v>
      </c>
      <c r="J45" t="s">
        <v>26</v>
      </c>
      <c r="K45" t="s">
        <v>52</v>
      </c>
      <c r="L45" t="s">
        <v>54</v>
      </c>
      <c r="N45" t="s">
        <v>159</v>
      </c>
    </row>
    <row r="46" spans="2:14" x14ac:dyDescent="0.55000000000000004">
      <c r="B46" s="3" t="s">
        <v>32</v>
      </c>
      <c r="C46" s="7" t="s">
        <v>83</v>
      </c>
      <c r="D46" s="3" t="s">
        <v>119</v>
      </c>
      <c r="E46" s="3">
        <v>10</v>
      </c>
      <c r="F46" s="3">
        <v>15</v>
      </c>
      <c r="G46" s="3">
        <v>1</v>
      </c>
      <c r="H46" s="5">
        <f t="shared" si="0"/>
        <v>1600</v>
      </c>
      <c r="J46" t="s">
        <v>125</v>
      </c>
      <c r="L46" t="s">
        <v>127</v>
      </c>
      <c r="N46" t="s">
        <v>117</v>
      </c>
    </row>
    <row r="47" spans="2:14" x14ac:dyDescent="0.55000000000000004">
      <c r="B47" s="3" t="s">
        <v>32</v>
      </c>
      <c r="C47" s="7" t="s">
        <v>84</v>
      </c>
      <c r="D47" s="3" t="s">
        <v>120</v>
      </c>
      <c r="E47" s="3">
        <v>10</v>
      </c>
      <c r="F47" s="3">
        <v>15</v>
      </c>
      <c r="G47" s="3">
        <v>1</v>
      </c>
      <c r="H47" s="5">
        <f t="shared" si="0"/>
        <v>1600</v>
      </c>
      <c r="J47" t="s">
        <v>125</v>
      </c>
      <c r="L47" t="s">
        <v>127</v>
      </c>
      <c r="N47" t="s">
        <v>117</v>
      </c>
    </row>
    <row r="48" spans="2:14" x14ac:dyDescent="0.55000000000000004">
      <c r="B48" s="3" t="s">
        <v>32</v>
      </c>
      <c r="C48" s="7" t="s">
        <v>85</v>
      </c>
      <c r="D48" s="3" t="s">
        <v>121</v>
      </c>
      <c r="E48" s="3">
        <f t="shared" si="1"/>
        <v>10</v>
      </c>
      <c r="F48" s="3">
        <v>10</v>
      </c>
      <c r="G48" s="3">
        <v>1</v>
      </c>
      <c r="H48" s="5">
        <f t="shared" si="0"/>
        <v>1600</v>
      </c>
      <c r="J48" t="s">
        <v>125</v>
      </c>
      <c r="L48" t="s">
        <v>127</v>
      </c>
      <c r="N48" t="s">
        <v>117</v>
      </c>
    </row>
    <row r="49" spans="2:14" x14ac:dyDescent="0.55000000000000004">
      <c r="B49" s="3" t="s">
        <v>32</v>
      </c>
      <c r="C49" s="7" t="s">
        <v>86</v>
      </c>
      <c r="D49" s="3" t="s">
        <v>122</v>
      </c>
      <c r="E49" s="3">
        <f t="shared" si="1"/>
        <v>10</v>
      </c>
      <c r="F49" s="3">
        <v>10</v>
      </c>
      <c r="G49" s="3">
        <v>1</v>
      </c>
      <c r="H49" s="5">
        <f t="shared" si="0"/>
        <v>1600</v>
      </c>
      <c r="J49" t="s">
        <v>125</v>
      </c>
      <c r="L49" t="s">
        <v>127</v>
      </c>
      <c r="N49" t="s">
        <v>116</v>
      </c>
    </row>
    <row r="50" spans="2:14" x14ac:dyDescent="0.55000000000000004">
      <c r="B50" s="3" t="s">
        <v>32</v>
      </c>
      <c r="C50" s="7" t="s">
        <v>87</v>
      </c>
      <c r="D50" s="3" t="s">
        <v>123</v>
      </c>
      <c r="E50" s="3">
        <v>10</v>
      </c>
      <c r="F50" s="3">
        <v>20</v>
      </c>
      <c r="G50" s="3">
        <v>1</v>
      </c>
      <c r="H50" s="5">
        <f t="shared" si="0"/>
        <v>1600</v>
      </c>
      <c r="J50" t="s">
        <v>114</v>
      </c>
      <c r="L50" t="s">
        <v>28</v>
      </c>
      <c r="N50" t="s">
        <v>116</v>
      </c>
    </row>
    <row r="51" spans="2:14" x14ac:dyDescent="0.55000000000000004">
      <c r="B51" s="3" t="s">
        <v>44</v>
      </c>
      <c r="C51" s="7" t="s">
        <v>80</v>
      </c>
      <c r="D51" s="3" t="s">
        <v>124</v>
      </c>
      <c r="E51" s="3">
        <f t="shared" si="1"/>
        <v>10</v>
      </c>
      <c r="F51" s="3">
        <v>10</v>
      </c>
      <c r="G51" s="3">
        <v>1</v>
      </c>
      <c r="H51" s="5">
        <f t="shared" si="0"/>
        <v>1600</v>
      </c>
      <c r="J51" t="s">
        <v>126</v>
      </c>
      <c r="L51" t="s">
        <v>56</v>
      </c>
      <c r="N51" t="s">
        <v>116</v>
      </c>
    </row>
    <row r="52" spans="2:14" x14ac:dyDescent="0.55000000000000004">
      <c r="B52" s="3"/>
      <c r="C52" s="7"/>
      <c r="D52" s="3"/>
      <c r="E52" s="3"/>
      <c r="F52" s="3"/>
      <c r="G52" s="3"/>
      <c r="H52" s="5"/>
    </row>
    <row r="53" spans="2:14" x14ac:dyDescent="0.55000000000000004">
      <c r="B53" s="3" t="s">
        <v>139</v>
      </c>
      <c r="C53" s="7" t="s">
        <v>18</v>
      </c>
      <c r="D53" s="3" t="s">
        <v>135</v>
      </c>
      <c r="E53" s="3">
        <f t="shared" si="1"/>
        <v>20</v>
      </c>
      <c r="F53" s="3">
        <v>20</v>
      </c>
      <c r="G53" s="3">
        <v>1</v>
      </c>
      <c r="H53" s="5">
        <f t="shared" si="0"/>
        <v>3200</v>
      </c>
      <c r="N53" t="s">
        <v>137</v>
      </c>
    </row>
    <row r="54" spans="2:14" x14ac:dyDescent="0.55000000000000004">
      <c r="B54" s="3" t="s">
        <v>134</v>
      </c>
      <c r="C54" s="7" t="s">
        <v>18</v>
      </c>
      <c r="D54" s="3" t="s">
        <v>136</v>
      </c>
      <c r="E54" s="3">
        <f t="shared" si="1"/>
        <v>10</v>
      </c>
      <c r="F54" s="3">
        <v>10</v>
      </c>
      <c r="G54" s="3">
        <v>1</v>
      </c>
      <c r="H54" s="5">
        <f t="shared" si="0"/>
        <v>1600</v>
      </c>
      <c r="N54" t="s">
        <v>160</v>
      </c>
    </row>
    <row r="55" spans="2:14" x14ac:dyDescent="0.55000000000000004">
      <c r="B55" s="3" t="s">
        <v>134</v>
      </c>
      <c r="C55" s="7" t="s">
        <v>34</v>
      </c>
      <c r="D55" s="3" t="s">
        <v>138</v>
      </c>
      <c r="E55" s="3">
        <f t="shared" si="1"/>
        <v>7</v>
      </c>
      <c r="F55" s="3">
        <v>7</v>
      </c>
      <c r="G55" s="3">
        <v>1</v>
      </c>
      <c r="H55" s="5">
        <f t="shared" si="0"/>
        <v>1120</v>
      </c>
      <c r="N55" t="s">
        <v>160</v>
      </c>
    </row>
    <row r="56" spans="2:14" x14ac:dyDescent="0.55000000000000004">
      <c r="B56" s="3" t="s">
        <v>134</v>
      </c>
      <c r="C56" s="7" t="s">
        <v>140</v>
      </c>
      <c r="D56" s="3" t="s">
        <v>141</v>
      </c>
      <c r="E56" s="3">
        <f t="shared" si="1"/>
        <v>45</v>
      </c>
      <c r="F56" s="3">
        <v>45</v>
      </c>
      <c r="G56" s="3">
        <v>1</v>
      </c>
      <c r="H56" s="5">
        <f t="shared" si="0"/>
        <v>7200</v>
      </c>
      <c r="K56" t="s">
        <v>52</v>
      </c>
      <c r="L56" t="s">
        <v>72</v>
      </c>
      <c r="M56" t="s">
        <v>146</v>
      </c>
      <c r="N56" t="s">
        <v>145</v>
      </c>
    </row>
    <row r="57" spans="2:14" x14ac:dyDescent="0.55000000000000004">
      <c r="B57" s="3" t="s">
        <v>134</v>
      </c>
      <c r="C57" s="7" t="s">
        <v>36</v>
      </c>
      <c r="D57" s="3" t="s">
        <v>142</v>
      </c>
      <c r="E57" s="3">
        <f t="shared" si="1"/>
        <v>25</v>
      </c>
      <c r="F57" s="3">
        <v>25</v>
      </c>
      <c r="G57" s="3">
        <v>1</v>
      </c>
      <c r="H57" s="5">
        <f t="shared" si="0"/>
        <v>4000</v>
      </c>
      <c r="K57" t="s">
        <v>52</v>
      </c>
      <c r="L57" t="s">
        <v>71</v>
      </c>
      <c r="M57" t="s">
        <v>146</v>
      </c>
      <c r="N57" t="s">
        <v>145</v>
      </c>
    </row>
    <row r="58" spans="2:14" x14ac:dyDescent="0.55000000000000004">
      <c r="B58" s="3" t="s">
        <v>134</v>
      </c>
      <c r="C58" s="7" t="s">
        <v>37</v>
      </c>
      <c r="D58" s="3" t="s">
        <v>144</v>
      </c>
      <c r="E58" s="3">
        <f t="shared" si="1"/>
        <v>45</v>
      </c>
      <c r="F58" s="3">
        <v>15</v>
      </c>
      <c r="G58" s="3">
        <v>3</v>
      </c>
      <c r="H58" s="5">
        <f t="shared" si="0"/>
        <v>7200</v>
      </c>
      <c r="K58" t="s">
        <v>52</v>
      </c>
      <c r="L58" t="s">
        <v>71</v>
      </c>
      <c r="M58" t="s">
        <v>146</v>
      </c>
      <c r="N58" t="s">
        <v>145</v>
      </c>
    </row>
    <row r="59" spans="2:14" x14ac:dyDescent="0.55000000000000004">
      <c r="B59" s="3" t="s">
        <v>134</v>
      </c>
      <c r="C59" s="7" t="s">
        <v>41</v>
      </c>
      <c r="D59" s="3" t="s">
        <v>143</v>
      </c>
      <c r="E59" s="3">
        <f t="shared" si="1"/>
        <v>15</v>
      </c>
      <c r="F59" s="3">
        <v>15</v>
      </c>
      <c r="G59" s="3">
        <v>1</v>
      </c>
      <c r="H59" s="5">
        <f t="shared" si="0"/>
        <v>2400</v>
      </c>
      <c r="K59" t="s">
        <v>52</v>
      </c>
      <c r="L59" t="s">
        <v>71</v>
      </c>
      <c r="M59" t="s">
        <v>146</v>
      </c>
      <c r="N59" t="s">
        <v>145</v>
      </c>
    </row>
    <row r="60" spans="2:14" x14ac:dyDescent="0.55000000000000004">
      <c r="B60" s="3" t="s">
        <v>134</v>
      </c>
      <c r="C60" s="7" t="s">
        <v>45</v>
      </c>
      <c r="D60" s="3" t="s">
        <v>147</v>
      </c>
      <c r="E60" s="3">
        <f t="shared" si="1"/>
        <v>30</v>
      </c>
      <c r="F60" s="3">
        <v>10</v>
      </c>
      <c r="G60" s="3">
        <v>3</v>
      </c>
      <c r="H60" s="5">
        <f t="shared" si="0"/>
        <v>4800</v>
      </c>
      <c r="K60" t="s">
        <v>52</v>
      </c>
      <c r="L60" t="s">
        <v>28</v>
      </c>
      <c r="M60" t="s">
        <v>148</v>
      </c>
      <c r="N60" t="s">
        <v>154</v>
      </c>
    </row>
    <row r="61" spans="2:14" x14ac:dyDescent="0.55000000000000004">
      <c r="B61" s="3" t="s">
        <v>134</v>
      </c>
      <c r="C61" s="7" t="s">
        <v>82</v>
      </c>
      <c r="D61" s="3" t="s">
        <v>149</v>
      </c>
      <c r="E61" s="3">
        <f t="shared" si="1"/>
        <v>20</v>
      </c>
      <c r="F61" s="3">
        <v>20</v>
      </c>
      <c r="G61" s="3">
        <v>1</v>
      </c>
      <c r="H61" s="5">
        <f t="shared" si="0"/>
        <v>3200</v>
      </c>
      <c r="K61" t="s">
        <v>52</v>
      </c>
      <c r="L61" t="s">
        <v>71</v>
      </c>
      <c r="M61" t="s">
        <v>148</v>
      </c>
      <c r="N61" t="s">
        <v>154</v>
      </c>
    </row>
    <row r="62" spans="2:14" x14ac:dyDescent="0.55000000000000004">
      <c r="B62" s="3" t="s">
        <v>150</v>
      </c>
      <c r="C62" s="7" t="s">
        <v>18</v>
      </c>
      <c r="D62" s="3" t="s">
        <v>151</v>
      </c>
      <c r="E62" s="3">
        <f t="shared" si="1"/>
        <v>5</v>
      </c>
      <c r="F62" s="3">
        <v>5</v>
      </c>
      <c r="G62" s="3">
        <v>1</v>
      </c>
      <c r="H62" s="5">
        <f t="shared" si="0"/>
        <v>800</v>
      </c>
      <c r="K62" t="s">
        <v>52</v>
      </c>
      <c r="L62" t="s">
        <v>71</v>
      </c>
      <c r="M62" t="s">
        <v>148</v>
      </c>
      <c r="N62" t="s">
        <v>154</v>
      </c>
    </row>
    <row r="63" spans="2:14" x14ac:dyDescent="0.55000000000000004">
      <c r="B63" s="3" t="s">
        <v>134</v>
      </c>
      <c r="C63" s="7" t="s">
        <v>152</v>
      </c>
      <c r="D63" s="3" t="s">
        <v>155</v>
      </c>
      <c r="E63" s="3">
        <f t="shared" si="1"/>
        <v>25</v>
      </c>
      <c r="F63" s="3">
        <v>25</v>
      </c>
      <c r="G63" s="3">
        <v>1</v>
      </c>
      <c r="H63" s="5">
        <f t="shared" si="0"/>
        <v>4000</v>
      </c>
    </row>
    <row r="64" spans="2:14" x14ac:dyDescent="0.55000000000000004">
      <c r="B64" s="3" t="s">
        <v>134</v>
      </c>
      <c r="C64" s="7" t="s">
        <v>84</v>
      </c>
      <c r="D64" s="3" t="s">
        <v>153</v>
      </c>
      <c r="E64" s="3">
        <f t="shared" si="1"/>
        <v>40</v>
      </c>
      <c r="F64" s="3">
        <v>40</v>
      </c>
      <c r="G64" s="3">
        <v>1</v>
      </c>
      <c r="H64" s="5">
        <f t="shared" si="0"/>
        <v>6400</v>
      </c>
      <c r="L64">
        <v>1950</v>
      </c>
    </row>
    <row r="65" spans="2:14" x14ac:dyDescent="0.55000000000000004">
      <c r="B65" s="3"/>
      <c r="C65" s="7"/>
      <c r="D65" s="3"/>
      <c r="E65" s="3"/>
      <c r="F65" s="3"/>
      <c r="G65" s="3"/>
      <c r="H65" s="5"/>
    </row>
    <row r="66" spans="2:14" x14ac:dyDescent="0.55000000000000004">
      <c r="B66" s="3" t="s">
        <v>111</v>
      </c>
      <c r="C66" s="7" t="s">
        <v>18</v>
      </c>
      <c r="D66" s="3" t="s">
        <v>112</v>
      </c>
      <c r="E66" s="3">
        <f>F66*G66</f>
        <v>20</v>
      </c>
      <c r="F66" s="3">
        <v>5</v>
      </c>
      <c r="G66" s="3">
        <v>4</v>
      </c>
      <c r="H66" s="5">
        <f>E66*H$1</f>
        <v>3200</v>
      </c>
      <c r="J66" t="s">
        <v>157</v>
      </c>
      <c r="N66" t="s">
        <v>160</v>
      </c>
    </row>
    <row r="67" spans="2:14" x14ac:dyDescent="0.55000000000000004">
      <c r="B67" s="3" t="s">
        <v>134</v>
      </c>
      <c r="C67" s="7" t="s">
        <v>162</v>
      </c>
      <c r="D67" s="3" t="s">
        <v>163</v>
      </c>
      <c r="E67" s="3">
        <f>F67*G67</f>
        <v>10</v>
      </c>
      <c r="F67" s="3">
        <v>10</v>
      </c>
      <c r="G67" s="3">
        <v>1</v>
      </c>
      <c r="H67" s="5">
        <f>E67*H$1</f>
        <v>1600</v>
      </c>
    </row>
    <row r="68" spans="2:14" x14ac:dyDescent="0.55000000000000004">
      <c r="B68" s="3"/>
      <c r="C68" s="7"/>
      <c r="D68" s="3"/>
      <c r="E68" s="3"/>
      <c r="F68" s="3"/>
      <c r="G68" s="3"/>
      <c r="H68" s="5"/>
    </row>
    <row r="69" spans="2:14" x14ac:dyDescent="0.55000000000000004">
      <c r="B69" s="3"/>
      <c r="C69" s="7"/>
      <c r="D69" s="3"/>
      <c r="E69" s="3">
        <f t="shared" si="1"/>
        <v>0</v>
      </c>
      <c r="F69" s="3"/>
      <c r="G69" s="3"/>
      <c r="H69" s="5">
        <f t="shared" si="0"/>
        <v>0</v>
      </c>
    </row>
    <row r="70" spans="2:14" x14ac:dyDescent="0.55000000000000004">
      <c r="D70" s="8" t="s">
        <v>156</v>
      </c>
      <c r="E70" s="8">
        <f>SUM(E3:E69)</f>
        <v>708</v>
      </c>
      <c r="G70" s="8">
        <f>SUM(G3:G69)</f>
        <v>92</v>
      </c>
      <c r="H70" s="6">
        <f t="shared" si="0"/>
        <v>113280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Exchange rate</vt:lpstr>
      <vt:lpstr>antique-fair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2018-03-07T08:13:04Z</dcterms:created>
  <dcterms:modified xsi:type="dcterms:W3CDTF">2018-03-07T17:50:24Z</dcterms:modified>
</cp:coreProperties>
</file>