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980C99EC-C0E6-43BD-B1E6-C70A2E25F933}" xr6:coauthVersionLast="40" xr6:coauthVersionMax="40" xr10:uidLastSave="{00000000-0000-0000-0000-000000000000}"/>
  <bookViews>
    <workbookView xWindow="0" yWindow="0" windowWidth="19200" windowHeight="8080" xr2:uid="{89C7896B-2951-4DB5-8A6B-CAABAF61CD24}"/>
  </bookViews>
  <sheets>
    <sheet name="Master0622" sheetId="3" r:id="rId1"/>
    <sheet name="sheet2 大物" sheetId="2" r:id="rId2"/>
    <sheet name="Sheet1" sheetId="1" r:id="rId3"/>
    <sheet name="家具フェア" sheetId="4" r:id="rId4"/>
    <sheet name="京阪園芸" sheetId="5" r:id="rId5"/>
  </sheets>
  <definedNames>
    <definedName name="_xlnm._FilterDatabase" localSheetId="0" hidden="1">Master0622!$A$1:$AC$326</definedName>
    <definedName name="_xlnm._FilterDatabase" localSheetId="2" hidden="1">Sheet1!$A$1:$AE$171</definedName>
    <definedName name="_xlnm._FilterDatabase" localSheetId="1" hidden="1">'sheet2 大物'!$A$1:$AE$151</definedName>
    <definedName name="_xlnm._FilterDatabase" localSheetId="3" hidden="1">家具フェア!$A$1:$AC$319</definedName>
    <definedName name="_xlnm._FilterDatabase" localSheetId="4" hidden="1">京阪園芸!$A$1:$AF$315</definedName>
    <definedName name="_xlnm.Print_Area" localSheetId="0">Master0622!$A$196:$AB$278</definedName>
    <definedName name="_xlnm.Print_Area" localSheetId="3">家具フェア!$A$1:$S$273</definedName>
    <definedName name="_xlnm.Print_Area" localSheetId="4">京阪園芸!$B$196:$AC$273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48" i="3" l="1"/>
  <c r="Y348" i="3"/>
  <c r="AA348" i="3" l="1"/>
  <c r="AG184" i="3"/>
  <c r="AG183" i="3"/>
  <c r="AG182" i="3"/>
  <c r="AG177" i="3"/>
  <c r="AG99" i="3"/>
  <c r="AG348" i="3"/>
  <c r="Y347" i="3" l="1"/>
  <c r="Y346" i="3"/>
  <c r="Z346" i="3" s="1"/>
  <c r="Y345" i="3"/>
  <c r="Z345" i="3" s="1"/>
  <c r="Y344" i="3"/>
  <c r="Z344" i="3" s="1"/>
  <c r="Y343" i="3"/>
  <c r="Z343" i="3" s="1"/>
  <c r="Y342" i="3"/>
  <c r="Z342" i="3" s="1"/>
  <c r="Y341" i="3"/>
  <c r="Z341" i="3" s="1"/>
  <c r="Y340" i="3"/>
  <c r="Y339" i="3"/>
  <c r="Z339" i="3" s="1"/>
  <c r="Y338" i="3"/>
  <c r="Y337" i="3"/>
  <c r="Z337" i="3" s="1"/>
  <c r="Y336" i="3"/>
  <c r="Z336" i="3" s="1"/>
  <c r="Y335" i="3"/>
  <c r="Y334" i="3"/>
  <c r="Z334" i="3" s="1"/>
  <c r="Y333" i="3"/>
  <c r="Y332" i="3"/>
  <c r="Z332" i="3" s="1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8" i="3"/>
  <c r="AF39" i="3"/>
  <c r="AF40" i="3"/>
  <c r="AF43" i="3"/>
  <c r="AF44" i="3"/>
  <c r="AF45" i="3"/>
  <c r="AF46" i="3"/>
  <c r="AF48" i="3"/>
  <c r="AF49" i="3"/>
  <c r="AF50" i="3"/>
  <c r="AF51" i="3"/>
  <c r="AF52" i="3"/>
  <c r="AF53" i="3"/>
  <c r="AF54" i="3"/>
  <c r="AF55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5" i="3"/>
  <c r="AF176" i="3"/>
  <c r="AF177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3" i="3"/>
  <c r="AF194" i="3"/>
  <c r="AF195" i="3"/>
  <c r="AF196" i="3"/>
  <c r="AF197" i="3"/>
  <c r="AF198" i="3"/>
  <c r="AF200" i="3"/>
  <c r="AF201" i="3"/>
  <c r="AF202" i="3"/>
  <c r="AF203" i="3"/>
  <c r="AF204" i="3"/>
  <c r="AF205" i="3"/>
  <c r="AF206" i="3"/>
  <c r="AF207" i="3"/>
  <c r="AF208" i="3"/>
  <c r="AF209" i="3"/>
  <c r="AF213" i="3"/>
  <c r="AF216" i="3"/>
  <c r="AF217" i="3"/>
  <c r="AF218" i="3"/>
  <c r="AF219" i="3"/>
  <c r="AF220" i="3"/>
  <c r="AF221" i="3"/>
  <c r="AF222" i="3"/>
  <c r="AF223" i="3"/>
  <c r="AF224" i="3"/>
  <c r="AF225" i="3"/>
  <c r="AF227" i="3"/>
  <c r="AF228" i="3"/>
  <c r="AF229" i="3"/>
  <c r="AF230" i="3"/>
  <c r="AF231" i="3"/>
  <c r="AF232" i="3"/>
  <c r="AF233" i="3"/>
  <c r="AF234" i="3"/>
  <c r="AF235" i="3"/>
  <c r="AF236" i="3"/>
  <c r="AF237" i="3"/>
  <c r="AF240" i="3"/>
  <c r="AF241" i="3"/>
  <c r="AF242" i="3"/>
  <c r="AF243" i="3"/>
  <c r="AF244" i="3"/>
  <c r="AF245" i="3"/>
  <c r="AF246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3" i="3"/>
  <c r="AF314" i="3"/>
  <c r="AF315" i="3"/>
  <c r="AF316" i="3"/>
  <c r="AF317" i="3"/>
  <c r="AF320" i="3"/>
  <c r="AF321" i="3"/>
  <c r="AF322" i="3"/>
  <c r="AF323" i="3"/>
  <c r="AF324" i="3"/>
  <c r="AF325" i="3"/>
  <c r="AF327" i="3"/>
  <c r="AF328" i="3"/>
  <c r="AF329" i="3"/>
  <c r="AF330" i="3"/>
  <c r="AF331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" i="3"/>
  <c r="Y187" i="3"/>
  <c r="Y179" i="3"/>
  <c r="AA181" i="3"/>
  <c r="Z181" i="3"/>
  <c r="Y181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F37" i="3" s="1"/>
  <c r="AE38" i="3"/>
  <c r="AE39" i="3"/>
  <c r="AE40" i="3"/>
  <c r="AE41" i="3"/>
  <c r="AF41" i="3" s="1"/>
  <c r="AE42" i="3"/>
  <c r="AF42" i="3" s="1"/>
  <c r="AE43" i="3"/>
  <c r="AE44" i="3"/>
  <c r="AE45" i="3"/>
  <c r="AE46" i="3"/>
  <c r="AE47" i="3"/>
  <c r="AF47" i="3" s="1"/>
  <c r="AE48" i="3"/>
  <c r="AE49" i="3"/>
  <c r="AE50" i="3"/>
  <c r="AE51" i="3"/>
  <c r="AE52" i="3"/>
  <c r="AE53" i="3"/>
  <c r="AE54" i="3"/>
  <c r="AE55" i="3"/>
  <c r="AE56" i="3"/>
  <c r="AF56" i="3" s="1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F88" i="3" s="1"/>
  <c r="AE89" i="3"/>
  <c r="AF89" i="3" s="1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F113" i="3" s="1"/>
  <c r="AE114" i="3"/>
  <c r="AF114" i="3" s="1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F152" i="3" s="1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F174" i="3" s="1"/>
  <c r="AE175" i="3"/>
  <c r="AE176" i="3"/>
  <c r="AE177" i="3"/>
  <c r="AE178" i="3"/>
  <c r="AF178" i="3" s="1"/>
  <c r="AE180" i="3"/>
  <c r="AE181" i="3"/>
  <c r="AE182" i="3"/>
  <c r="AE183" i="3"/>
  <c r="AE184" i="3"/>
  <c r="AE185" i="3"/>
  <c r="AE186" i="3"/>
  <c r="AE188" i="3"/>
  <c r="AE189" i="3"/>
  <c r="AE190" i="3"/>
  <c r="AE191" i="3"/>
  <c r="AE192" i="3"/>
  <c r="AF192" i="3" s="1"/>
  <c r="AE193" i="3"/>
  <c r="AE194" i="3"/>
  <c r="AE195" i="3"/>
  <c r="AE196" i="3"/>
  <c r="AE197" i="3"/>
  <c r="AE198" i="3"/>
  <c r="AE199" i="3"/>
  <c r="AF199" i="3" s="1"/>
  <c r="AE200" i="3"/>
  <c r="AE201" i="3"/>
  <c r="AE202" i="3"/>
  <c r="AE203" i="3"/>
  <c r="AE204" i="3"/>
  <c r="AE205" i="3"/>
  <c r="AE206" i="3"/>
  <c r="AE207" i="3"/>
  <c r="AE208" i="3"/>
  <c r="AE209" i="3"/>
  <c r="AE210" i="3"/>
  <c r="AF210" i="3" s="1"/>
  <c r="AE211" i="3"/>
  <c r="AF211" i="3" s="1"/>
  <c r="AE212" i="3"/>
  <c r="AF212" i="3" s="1"/>
  <c r="AE213" i="3"/>
  <c r="AE214" i="3"/>
  <c r="AF214" i="3" s="1"/>
  <c r="AE215" i="3"/>
  <c r="AF215" i="3" s="1"/>
  <c r="AE216" i="3"/>
  <c r="AE217" i="3"/>
  <c r="AE218" i="3"/>
  <c r="AE219" i="3"/>
  <c r="AE220" i="3"/>
  <c r="AE221" i="3"/>
  <c r="AE222" i="3"/>
  <c r="AE223" i="3"/>
  <c r="AE224" i="3"/>
  <c r="AE225" i="3"/>
  <c r="AE226" i="3"/>
  <c r="AF226" i="3" s="1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F238" i="3" s="1"/>
  <c r="AE239" i="3"/>
  <c r="AF239" i="3" s="1"/>
  <c r="AE240" i="3"/>
  <c r="AE241" i="3"/>
  <c r="AE242" i="3"/>
  <c r="AE243" i="3"/>
  <c r="AE244" i="3"/>
  <c r="AE245" i="3"/>
  <c r="AE246" i="3"/>
  <c r="AE247" i="3"/>
  <c r="AF247" i="3" s="1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F286" i="3" s="1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F310" i="3" s="1"/>
  <c r="AE311" i="3"/>
  <c r="AF311" i="3" s="1"/>
  <c r="AE312" i="3"/>
  <c r="AE313" i="3"/>
  <c r="AE314" i="3"/>
  <c r="AE315" i="3"/>
  <c r="AE316" i="3"/>
  <c r="AE317" i="3"/>
  <c r="AE318" i="3"/>
  <c r="AE319" i="3"/>
  <c r="AF319" i="3" s="1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2" i="3"/>
  <c r="AD348" i="3"/>
  <c r="AF348" i="3" l="1"/>
  <c r="AF342" i="3"/>
  <c r="AA340" i="3"/>
  <c r="AA333" i="3"/>
  <c r="Z333" i="3"/>
  <c r="Z335" i="3"/>
  <c r="AA335" i="3" s="1"/>
  <c r="Z338" i="3"/>
  <c r="AA338" i="3" s="1"/>
  <c r="Z340" i="3"/>
  <c r="Z347" i="3"/>
  <c r="AA347" i="3" s="1"/>
  <c r="AA332" i="3"/>
  <c r="AA334" i="3"/>
  <c r="AB334" i="3" s="1"/>
  <c r="AA336" i="3"/>
  <c r="AA337" i="3"/>
  <c r="AA339" i="3"/>
  <c r="AB339" i="3" s="1"/>
  <c r="AA341" i="3"/>
  <c r="AA342" i="3"/>
  <c r="AB342" i="3" s="1"/>
  <c r="AA343" i="3"/>
  <c r="AB343" i="3" s="1"/>
  <c r="AA344" i="3"/>
  <c r="AA345" i="3"/>
  <c r="AA346" i="3"/>
  <c r="AB346" i="3" s="1"/>
  <c r="Z187" i="3"/>
  <c r="AA187" i="3" s="1"/>
  <c r="AE187" i="3" s="1"/>
  <c r="Z179" i="3"/>
  <c r="AA179" i="3" s="1"/>
  <c r="AE179" i="3" s="1"/>
  <c r="AB338" i="3" l="1"/>
  <c r="AF338" i="3"/>
  <c r="AB347" i="3"/>
  <c r="AF347" i="3"/>
  <c r="AB335" i="3"/>
  <c r="AF335" i="3"/>
  <c r="AB345" i="3"/>
  <c r="AF345" i="3"/>
  <c r="AB341" i="3"/>
  <c r="AF341" i="3"/>
  <c r="AB333" i="3"/>
  <c r="AE333" i="3"/>
  <c r="AF333" i="3" s="1"/>
  <c r="AF334" i="3"/>
  <c r="AB344" i="3"/>
  <c r="AF344" i="3"/>
  <c r="AB332" i="3"/>
  <c r="AE332" i="3"/>
  <c r="AF332" i="3" s="1"/>
  <c r="AF339" i="3"/>
  <c r="AB340" i="3"/>
  <c r="AF340" i="3"/>
  <c r="AB337" i="3"/>
  <c r="AF337" i="3"/>
  <c r="AF343" i="3"/>
  <c r="AB336" i="3"/>
  <c r="AF336" i="3"/>
  <c r="AF346" i="3"/>
  <c r="AE348" i="3"/>
  <c r="AH348" i="3" l="1"/>
  <c r="AD349" i="3"/>
  <c r="AB294" i="3"/>
  <c r="T316" i="5" l="1"/>
  <c r="Z324" i="5"/>
  <c r="Z323" i="5"/>
  <c r="Z322" i="5"/>
  <c r="AB319" i="5"/>
  <c r="V319" i="5"/>
  <c r="T319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F173" i="5"/>
  <c r="AE173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F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2" i="5"/>
  <c r="S320" i="4"/>
  <c r="AC319" i="5" l="1"/>
  <c r="AD319" i="5" s="1"/>
  <c r="AB324" i="5"/>
  <c r="AC324" i="5" s="1"/>
  <c r="AA322" i="5"/>
  <c r="AB322" i="5" s="1"/>
  <c r="AC322" i="5" s="1"/>
  <c r="AA323" i="5"/>
  <c r="AB323" i="5" s="1"/>
  <c r="AC323" i="5" s="1"/>
  <c r="AA324" i="5"/>
  <c r="Y324" i="4"/>
  <c r="Y323" i="4"/>
  <c r="Z323" i="4" s="1"/>
  <c r="Y322" i="4"/>
  <c r="AA319" i="4"/>
  <c r="U319" i="4"/>
  <c r="S319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E173" i="4"/>
  <c r="AD173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E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Z322" i="4" l="1"/>
  <c r="AA322" i="4" s="1"/>
  <c r="AB322" i="4" s="1"/>
  <c r="AA323" i="4"/>
  <c r="AB323" i="4" s="1"/>
  <c r="Z324" i="4"/>
  <c r="AA324" i="4" s="1"/>
  <c r="AB324" i="4" s="1"/>
  <c r="AB320" i="4"/>
  <c r="AB319" i="4"/>
  <c r="AC319" i="4" s="1"/>
  <c r="AA326" i="3"/>
  <c r="Y331" i="3" l="1"/>
  <c r="Y330" i="3"/>
  <c r="Y329" i="3"/>
  <c r="Z330" i="3" l="1"/>
  <c r="AA330" i="3" s="1"/>
  <c r="AB330" i="3" s="1"/>
  <c r="Z329" i="3"/>
  <c r="AA329" i="3" s="1"/>
  <c r="AB329" i="3" s="1"/>
  <c r="Z331" i="3"/>
  <c r="AA331" i="3" s="1"/>
  <c r="AB331" i="3" s="1"/>
  <c r="AB229" i="3"/>
  <c r="AB322" i="3"/>
  <c r="AB321" i="3"/>
  <c r="U326" i="3"/>
  <c r="S326" i="3"/>
  <c r="AB124" i="3" l="1"/>
  <c r="AB122" i="3"/>
  <c r="AB33" i="3"/>
  <c r="AB32" i="3"/>
  <c r="AB319" i="3"/>
  <c r="AB100" i="3"/>
  <c r="AB203" i="3"/>
  <c r="AB202" i="3"/>
  <c r="AB201" i="3"/>
  <c r="AB200" i="3"/>
  <c r="AB228" i="3"/>
  <c r="AB293" i="3"/>
  <c r="AB292" i="3"/>
  <c r="AB290" i="3"/>
  <c r="AB289" i="3"/>
  <c r="AB288" i="3"/>
  <c r="AB44" i="3"/>
  <c r="AB167" i="3"/>
  <c r="AB126" i="3"/>
  <c r="AB125" i="3"/>
  <c r="AB123" i="3"/>
  <c r="AB225" i="3" l="1"/>
  <c r="AB226" i="3"/>
  <c r="AB132" i="3"/>
  <c r="AB148" i="3"/>
  <c r="AB142" i="3"/>
  <c r="AB10" i="3"/>
  <c r="AB143" i="3"/>
  <c r="AB147" i="3"/>
  <c r="AB120" i="3"/>
  <c r="AB141" i="3"/>
  <c r="AB119" i="3"/>
  <c r="AB63" i="3"/>
  <c r="AB62" i="3"/>
  <c r="AB318" i="3"/>
  <c r="AB302" i="3"/>
  <c r="AB192" i="3"/>
  <c r="AB191" i="3"/>
  <c r="AB187" i="3"/>
  <c r="AB309" i="3"/>
  <c r="AB308" i="3"/>
  <c r="AB307" i="3"/>
  <c r="AB306" i="3"/>
  <c r="AB305" i="3"/>
  <c r="AB282" i="3"/>
  <c r="AB227" i="3"/>
  <c r="AB186" i="3"/>
  <c r="AB238" i="3"/>
  <c r="AB237" i="3"/>
  <c r="AB281" i="3"/>
  <c r="AB280" i="3"/>
  <c r="AB291" i="3"/>
  <c r="AB236" i="3"/>
  <c r="AB235" i="3"/>
  <c r="AB234" i="3"/>
  <c r="AB190" i="3"/>
  <c r="AB172" i="3"/>
  <c r="AB171" i="3"/>
  <c r="AB118" i="3"/>
  <c r="AB117" i="3"/>
  <c r="AB116" i="3"/>
  <c r="AB115" i="3"/>
  <c r="AB114" i="3"/>
  <c r="AB113" i="3"/>
  <c r="AB205" i="3"/>
  <c r="AB199" i="3"/>
  <c r="AB185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184" i="3"/>
  <c r="AB183" i="3"/>
  <c r="AB112" i="3"/>
  <c r="AB111" i="3"/>
  <c r="AB97" i="3"/>
  <c r="AB96" i="3"/>
  <c r="AB224" i="3"/>
  <c r="AB223" i="3"/>
  <c r="AB222" i="3"/>
  <c r="AB221" i="3"/>
  <c r="AB220" i="3"/>
  <c r="AB204" i="3"/>
  <c r="AB198" i="3"/>
  <c r="AB197" i="3"/>
  <c r="AB287" i="3"/>
  <c r="AB286" i="3"/>
  <c r="AB285" i="3"/>
  <c r="AB284" i="3"/>
  <c r="AB233" i="3"/>
  <c r="AB182" i="3"/>
  <c r="AB257" i="3"/>
  <c r="AB31" i="3"/>
  <c r="AB30" i="3"/>
  <c r="AB29" i="3"/>
  <c r="AB99" i="3"/>
  <c r="AB28" i="3"/>
  <c r="AB27" i="3"/>
  <c r="AB26" i="3"/>
  <c r="AB25" i="3"/>
  <c r="AB24" i="3"/>
  <c r="AB23" i="3"/>
  <c r="AB95" i="3"/>
  <c r="AB94" i="3"/>
  <c r="AB93" i="3"/>
  <c r="AB92" i="3"/>
  <c r="AB91" i="3"/>
  <c r="AB90" i="3"/>
  <c r="AB89" i="3"/>
  <c r="AB88" i="3"/>
  <c r="AB87" i="3"/>
  <c r="AB86" i="3"/>
  <c r="AB278" i="3"/>
  <c r="AB61" i="3"/>
  <c r="AB60" i="3"/>
  <c r="AB59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54" i="3"/>
  <c r="AB53" i="3"/>
  <c r="AB52" i="3"/>
  <c r="AB51" i="3"/>
  <c r="AB50" i="3"/>
  <c r="AB189" i="3"/>
  <c r="AB207" i="3"/>
  <c r="AB206" i="3"/>
  <c r="AB188" i="3"/>
  <c r="AB241" i="3"/>
  <c r="AB243" i="3"/>
  <c r="AB283" i="3"/>
  <c r="AB240" i="3"/>
  <c r="AB239" i="3"/>
  <c r="AB256" i="3"/>
  <c r="AB179" i="3"/>
  <c r="AB178" i="3"/>
  <c r="AB242" i="3"/>
  <c r="AB249" i="3"/>
  <c r="AB255" i="3"/>
  <c r="AB254" i="3"/>
  <c r="AB253" i="3"/>
  <c r="AB181" i="3"/>
  <c r="AB177" i="3"/>
  <c r="AB176" i="3"/>
  <c r="AB175" i="3"/>
  <c r="AB174" i="3"/>
  <c r="AB173" i="3"/>
  <c r="AB248" i="3"/>
  <c r="AB247" i="3"/>
  <c r="AB196" i="3"/>
  <c r="AB246" i="3"/>
  <c r="AB245" i="3"/>
  <c r="AB244" i="3"/>
  <c r="AB317" i="3"/>
  <c r="AB316" i="3"/>
  <c r="AB22" i="3"/>
  <c r="AB49" i="3"/>
  <c r="AB170" i="3"/>
  <c r="AB85" i="3"/>
  <c r="AB121" i="3"/>
  <c r="AB110" i="3"/>
  <c r="AB108" i="3"/>
  <c r="AB106" i="3"/>
  <c r="AB304" i="3"/>
  <c r="AB301" i="3"/>
  <c r="AB299" i="3"/>
  <c r="AB300" i="3"/>
  <c r="AB303" i="3"/>
  <c r="AB320" i="3"/>
  <c r="AB109" i="3"/>
  <c r="AB48" i="3"/>
  <c r="AB277" i="3"/>
  <c r="AB58" i="3"/>
  <c r="AB107" i="3"/>
  <c r="AB165" i="3"/>
  <c r="AB164" i="3"/>
  <c r="AB161" i="3"/>
  <c r="AB160" i="3"/>
  <c r="AB3" i="3"/>
  <c r="AB2" i="3"/>
  <c r="AB131" i="3"/>
  <c r="AB140" i="3"/>
  <c r="AB315" i="3"/>
  <c r="AB21" i="3"/>
  <c r="AB20" i="3"/>
  <c r="AB7" i="3"/>
  <c r="AB19" i="3"/>
  <c r="AB18" i="3"/>
  <c r="AB163" i="3"/>
  <c r="AB43" i="3"/>
  <c r="AB17" i="3"/>
  <c r="AB42" i="3"/>
  <c r="AB16" i="3"/>
  <c r="AB15" i="3"/>
  <c r="AB159" i="3"/>
  <c r="AB162" i="3"/>
  <c r="AB14" i="3"/>
  <c r="AB13" i="3"/>
  <c r="AB84" i="3"/>
  <c r="AB83" i="3"/>
  <c r="AB82" i="3"/>
  <c r="AB81" i="3"/>
  <c r="AB80" i="3"/>
  <c r="AB79" i="3"/>
  <c r="AB78" i="3"/>
  <c r="AB314" i="3"/>
  <c r="AB77" i="3"/>
  <c r="AB130" i="3"/>
  <c r="AB57" i="3"/>
  <c r="AB56" i="3"/>
  <c r="AB41" i="3"/>
  <c r="AB40" i="3"/>
  <c r="AB39" i="3"/>
  <c r="AB38" i="3"/>
  <c r="AB55" i="3"/>
  <c r="AB158" i="3"/>
  <c r="AB129" i="3"/>
  <c r="AB139" i="3"/>
  <c r="AB138" i="3"/>
  <c r="AB137" i="3"/>
  <c r="AB136" i="3"/>
  <c r="AB135" i="3"/>
  <c r="AB166" i="3"/>
  <c r="AB76" i="3"/>
  <c r="AB128" i="3"/>
  <c r="AB313" i="3"/>
  <c r="AB312" i="3"/>
  <c r="AB127" i="3"/>
  <c r="AB298" i="3"/>
  <c r="AB47" i="3"/>
  <c r="AB169" i="3"/>
  <c r="AB297" i="3"/>
  <c r="AB296" i="3"/>
  <c r="AB311" i="3"/>
  <c r="AB11" i="3"/>
  <c r="AB195" i="3"/>
  <c r="AB194" i="3"/>
  <c r="AB37" i="3"/>
  <c r="AB36" i="3"/>
  <c r="AB35" i="3"/>
  <c r="AB64" i="3"/>
  <c r="AB75" i="3"/>
  <c r="AB74" i="3"/>
  <c r="AB73" i="3"/>
  <c r="AB156" i="3"/>
  <c r="AB155" i="3"/>
  <c r="AB6" i="3"/>
  <c r="AB12" i="3"/>
  <c r="AB5" i="3"/>
  <c r="AB154" i="3"/>
  <c r="AB34" i="3"/>
  <c r="AB72" i="3"/>
  <c r="AB153" i="3"/>
  <c r="AB310" i="3"/>
  <c r="AB152" i="3"/>
  <c r="AB146" i="3"/>
  <c r="AB144" i="3"/>
  <c r="AB151" i="3"/>
  <c r="AB105" i="3"/>
  <c r="AB104" i="3"/>
  <c r="AB103" i="3"/>
  <c r="AB102" i="3"/>
  <c r="AB46" i="3"/>
  <c r="AB98" i="3"/>
  <c r="AB168" i="3"/>
  <c r="AB295" i="3"/>
  <c r="AB134" i="3"/>
  <c r="AB133" i="3"/>
  <c r="AB9" i="3"/>
  <c r="AB145" i="3"/>
  <c r="AB4" i="3"/>
  <c r="AB8" i="3"/>
  <c r="AB71" i="3"/>
  <c r="AB101" i="3"/>
  <c r="AB258" i="3"/>
  <c r="AB193" i="3"/>
  <c r="AB180" i="3"/>
  <c r="AB45" i="3"/>
  <c r="AB70" i="3"/>
  <c r="AB69" i="3"/>
  <c r="AB68" i="3"/>
  <c r="AB67" i="3"/>
  <c r="AB66" i="3"/>
  <c r="AB65" i="3"/>
  <c r="AB150" i="3"/>
  <c r="AB149" i="3"/>
  <c r="AB326" i="3" l="1"/>
  <c r="AC326" i="3" s="1"/>
  <c r="AE2" i="2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6" i="1"/>
  <c r="AE65" i="1"/>
  <c r="AE64" i="1"/>
  <c r="AE63" i="1"/>
  <c r="AE62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3" i="1"/>
  <c r="AE42" i="1"/>
  <c r="AE41" i="1"/>
  <c r="AE40" i="1"/>
  <c r="AE39" i="1"/>
  <c r="AE38" i="1"/>
  <c r="AE37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0" i="1"/>
  <c r="AE8" i="1"/>
</calcChain>
</file>

<file path=xl/sharedStrings.xml><?xml version="1.0" encoding="utf-8"?>
<sst xmlns="http://schemas.openxmlformats.org/spreadsheetml/2006/main" count="7821" uniqueCount="1042">
  <si>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</si>
  <si>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</si>
  <si>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</si>
  <si>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</si>
  <si>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</si>
  <si>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</si>
  <si>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</si>
  <si>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</si>
  <si>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</si>
  <si>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</si>
  <si>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</si>
  <si>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</si>
  <si>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</si>
  <si>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</si>
  <si>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</si>
  <si>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</si>
  <si>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</si>
  <si>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</si>
  <si>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</si>
  <si>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</si>
  <si>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定価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</si>
  <si>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</si>
  <si>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</si>
  <si>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</si>
  <si>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</si>
  <si>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</si>
  <si>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</si>
  <si>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</si>
  <si>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</si>
  <si>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</si>
  <si>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</si>
  <si>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</si>
  <si>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</si>
  <si>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</si>
  <si>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</si>
  <si>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</si>
  <si>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</si>
  <si>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</si>
  <si>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</si>
  <si>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</si>
  <si>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</si>
  <si>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</si>
  <si>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</si>
  <si>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</si>
  <si>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</si>
  <si>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</si>
  <si>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</si>
  <si>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</si>
  <si>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</si>
  <si>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</si>
  <si>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</si>
  <si>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</si>
  <si>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</si>
  <si>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</si>
  <si>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</si>
  <si>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</si>
  <si>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</si>
  <si>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</si>
  <si>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</si>
  <si>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</si>
  <si>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</si>
  <si>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</si>
  <si>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</si>
  <si>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</si>
  <si>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</si>
  <si>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</si>
  <si>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</si>
  <si>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</si>
  <si>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</si>
  <si>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</si>
  <si>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</si>
  <si>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</si>
  <si>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</si>
  <si>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</si>
  <si>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</si>
  <si>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</si>
  <si>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</si>
  <si>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</si>
  <si>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</si>
  <si>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</si>
  <si>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</si>
  <si>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</si>
  <si>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</si>
  <si>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</si>
  <si>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</si>
  <si>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</si>
  <si>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</si>
  <si>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</si>
  <si>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</si>
  <si>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</si>
  <si>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</si>
  <si>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</si>
  <si>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</si>
  <si>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</si>
  <si>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</si>
  <si>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</si>
  <si>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</si>
  <si>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</si>
  <si>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</si>
  <si>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</si>
  <si>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</si>
  <si>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</si>
  <si>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</si>
  <si>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</si>
  <si>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</si>
  <si>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</si>
  <si>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</si>
  <si>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</si>
  <si>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</si>
  <si>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</si>
  <si>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</si>
  <si>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</si>
  <si>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</si>
  <si>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</si>
  <si>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</si>
  <si>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</si>
  <si>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</si>
  <si>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</si>
  <si>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</si>
  <si>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</si>
  <si>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</si>
  <si>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</si>
  <si>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</si>
  <si>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</si>
  <si>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C1-0009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</si>
  <si>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</si>
  <si>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</si>
  <si>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</si>
  <si>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</si>
  <si>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</si>
  <si>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</si>
  <si>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</si>
  <si>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バケツ</t>
    <phoneticPr fontId="3"/>
  </si>
  <si>
    <t>C8-0001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</si>
  <si>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</si>
  <si>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</si>
  <si>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</si>
  <si>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その他</t>
    <rPh sb="2" eb="3">
      <t>タ</t>
    </rPh>
    <phoneticPr fontId="3"/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</si>
  <si>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</si>
  <si>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</si>
  <si>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</si>
  <si>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</si>
  <si>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</si>
  <si>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</si>
  <si>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</si>
  <si>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</si>
  <si>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</si>
  <si>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</si>
  <si>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</si>
  <si>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</si>
  <si>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</si>
  <si>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</si>
  <si>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</si>
  <si>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</si>
  <si>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</si>
  <si>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</si>
  <si>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</si>
  <si>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</si>
  <si>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</si>
  <si>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</si>
  <si>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</si>
  <si>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</si>
  <si>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</si>
  <si>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</si>
  <si>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</si>
  <si>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1-025-1</t>
    <phoneticPr fontId="3"/>
  </si>
  <si>
    <t>A6-00XX(42本）</t>
    <rPh sb="10" eb="11">
      <t>ホン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</si>
  <si>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</si>
  <si>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</si>
  <si>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</si>
  <si>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</si>
  <si>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</si>
  <si>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</si>
  <si>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</si>
  <si>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</si>
  <si>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</si>
  <si>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</si>
  <si>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</si>
  <si>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</si>
  <si>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</si>
  <si>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</si>
  <si>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</si>
  <si>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</si>
  <si>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</si>
  <si>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</si>
  <si>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</si>
  <si>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</si>
  <si>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</si>
  <si>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</si>
  <si>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</si>
  <si>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</si>
  <si>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</si>
  <si>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X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</si>
  <si>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</si>
  <si>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</si>
  <si>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</si>
  <si>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</si>
  <si>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</si>
  <si>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</si>
  <si>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</si>
  <si>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</si>
  <si>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</si>
  <si>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</si>
  <si>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</si>
  <si>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</si>
  <si>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</si>
  <si>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</si>
  <si>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</si>
  <si>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</si>
  <si>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</si>
  <si>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</si>
  <si>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</si>
  <si>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</si>
  <si>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</si>
  <si>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</si>
  <si>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</si>
  <si>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</si>
  <si>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</si>
  <si>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</si>
  <si>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</si>
  <si>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</si>
  <si>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</si>
  <si>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</si>
  <si>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</si>
  <si>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</si>
  <si>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</si>
  <si>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</si>
  <si>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</si>
  <si>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</si>
  <si>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</si>
  <si>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</si>
  <si>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</si>
  <si>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</si>
  <si>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</si>
  <si>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</si>
  <si>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</si>
  <si>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</si>
  <si>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</si>
  <si>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</si>
  <si>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</si>
  <si>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</si>
  <si>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</si>
  <si>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</si>
  <si>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</si>
  <si>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</si>
  <si>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</si>
  <si>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</si>
  <si>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</si>
  <si>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</si>
  <si>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</si>
  <si>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</si>
  <si>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</si>
  <si>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</si>
  <si>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</si>
  <si>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</si>
  <si>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</si>
  <si>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</si>
  <si>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</si>
  <si>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</si>
  <si>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</si>
  <si>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</si>
  <si>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</si>
  <si>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</si>
  <si>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</si>
  <si>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</si>
  <si>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</si>
  <si>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</si>
  <si>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</si>
  <si>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</si>
  <si>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</si>
  <si>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</si>
  <si>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</si>
  <si>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</si>
  <si>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</si>
  <si>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</si>
  <si>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</si>
  <si>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</si>
  <si>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</si>
  <si>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</si>
  <si>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</si>
  <si>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</si>
  <si>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</si>
  <si>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</si>
  <si>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</si>
  <si>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</si>
  <si>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</si>
  <si>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</si>
  <si>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</si>
  <si>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</si>
  <si>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</si>
  <si>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</si>
  <si>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</si>
  <si>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</si>
  <si>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</si>
  <si>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</si>
  <si>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</si>
  <si>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</si>
  <si>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</si>
  <si>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</si>
  <si>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</si>
  <si>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</si>
  <si>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</si>
  <si>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</si>
  <si>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</si>
  <si>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</si>
  <si>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</si>
  <si>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</si>
  <si>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</si>
  <si>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</si>
  <si>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</si>
  <si>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</si>
  <si>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</si>
  <si>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</si>
  <si>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</si>
  <si>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</si>
  <si>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</si>
  <si>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</si>
  <si>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</si>
  <si>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</si>
  <si>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</si>
  <si>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</si>
  <si>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</si>
  <si>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</si>
  <si>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</si>
  <si>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</si>
  <si>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</si>
  <si>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</si>
  <si>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</si>
  <si>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</si>
  <si>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</si>
  <si>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</si>
  <si>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</si>
  <si>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</si>
  <si>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</si>
  <si>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</si>
  <si>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</si>
  <si>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</si>
  <si>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</si>
  <si>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</si>
  <si>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</si>
  <si>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</si>
  <si>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</si>
  <si>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</si>
  <si>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</si>
  <si>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</si>
  <si>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</si>
  <si>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</si>
  <si>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</si>
  <si>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</si>
  <si>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</si>
  <si>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</si>
  <si>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</si>
  <si>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</si>
  <si>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</si>
  <si>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</si>
  <si>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</si>
  <si>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</si>
  <si>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</si>
  <si>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</si>
  <si>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</si>
  <si>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C1-0005</t>
  </si>
  <si>
    <t>A1-0010</t>
    <phoneticPr fontId="3"/>
  </si>
  <si>
    <t>W.R.Hartley&amp;London&amp;Liverpoor　のベージュの花瓶</t>
    <rPh sb="35" eb="37">
      <t>カビン</t>
    </rPh>
    <phoneticPr fontId="3"/>
  </si>
  <si>
    <t>Hartley pottery bottle</t>
    <phoneticPr fontId="3"/>
  </si>
  <si>
    <t>C1-0006</t>
  </si>
  <si>
    <t>A1-0011</t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</si>
  <si>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</si>
  <si>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Skey pottery bottle</t>
    <phoneticPr fontId="3"/>
  </si>
  <si>
    <t>C1-0007</t>
  </si>
  <si>
    <t>B4-0020</t>
    <phoneticPr fontId="3"/>
  </si>
  <si>
    <t>Frank Coopersのマーマレードポット</t>
    <phoneticPr fontId="3"/>
  </si>
  <si>
    <t>Frank cooper pottery bottle</t>
    <phoneticPr fontId="3"/>
  </si>
  <si>
    <t>C1-0008</t>
  </si>
  <si>
    <t>B4-0017</t>
    <phoneticPr fontId="3"/>
  </si>
  <si>
    <t>【Sainsburry's】（セインズベリー）のミートポットジャー</t>
    <phoneticPr fontId="3"/>
  </si>
  <si>
    <t>Sainsnbury pottery bottle</t>
    <phoneticPr fontId="3"/>
  </si>
  <si>
    <t>C1-0009</t>
  </si>
  <si>
    <t>A1-0012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</si>
  <si>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</si>
  <si>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Tall pottery bottle</t>
    <phoneticPr fontId="3"/>
  </si>
  <si>
    <t>C1-0010</t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</si>
  <si>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</si>
  <si>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</si>
  <si>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Straight pottery bottle</t>
    <phoneticPr fontId="3"/>
  </si>
  <si>
    <t>C1-0011</t>
  </si>
  <si>
    <t>A2-0009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</si>
  <si>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</si>
  <si>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White pottery bottle</t>
    <phoneticPr fontId="3"/>
  </si>
  <si>
    <t>C1-0012</t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</si>
  <si>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</si>
  <si>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</si>
  <si>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Brown pottery bottle</t>
    <phoneticPr fontId="3"/>
  </si>
  <si>
    <t>C1-0013</t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</si>
  <si>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</si>
  <si>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</si>
  <si>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Dark brown bottle</t>
    <phoneticPr fontId="3"/>
  </si>
  <si>
    <t>C1-0014</t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</si>
  <si>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</si>
  <si>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</si>
  <si>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White small bottle</t>
    <phoneticPr fontId="3"/>
  </si>
  <si>
    <t>C1-0015</t>
  </si>
  <si>
    <t>A1-0015</t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</si>
  <si>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</si>
  <si>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Brown small bottle</t>
    <phoneticPr fontId="3"/>
  </si>
  <si>
    <t>C1-0016</t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</si>
  <si>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</si>
  <si>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</si>
  <si>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Italian pottery vase</t>
    <phoneticPr fontId="3"/>
  </si>
  <si>
    <t>＊</t>
    <phoneticPr fontId="3"/>
  </si>
  <si>
    <t>C1-0017</t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</si>
  <si>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</si>
  <si>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</si>
  <si>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C1-0018</t>
  </si>
  <si>
    <t>A1-0017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</si>
  <si>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</si>
  <si>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Hungary pottery vase</t>
    <phoneticPr fontId="3"/>
  </si>
  <si>
    <t>C1-0019</t>
  </si>
  <si>
    <t>A1-0018</t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</si>
  <si>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</si>
  <si>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B1-0008</t>
  </si>
  <si>
    <t>Moss pottery</t>
    <phoneticPr fontId="3"/>
  </si>
  <si>
    <t>B1-0009</t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</si>
  <si>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</si>
  <si>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</si>
  <si>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pottary</t>
    <phoneticPr fontId="3"/>
  </si>
  <si>
    <t>A1-0004</t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</si>
  <si>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</si>
  <si>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</si>
  <si>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Tea set</t>
    <phoneticPr fontId="3"/>
  </si>
  <si>
    <t>A1-0004-1</t>
  </si>
  <si>
    <t>?</t>
    <phoneticPr fontId="3"/>
  </si>
  <si>
    <t>tea jug</t>
    <phoneticPr fontId="3"/>
  </si>
  <si>
    <t>A1-0005</t>
  </si>
  <si>
    <t>White blue line cup set (8pcs)</t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</si>
  <si>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</si>
  <si>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</si>
  <si>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Yellow pot</t>
    <phoneticPr fontId="3"/>
  </si>
  <si>
    <t>B1-0010</t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</si>
  <si>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</si>
  <si>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</si>
  <si>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Brown pot</t>
    <phoneticPr fontId="3"/>
  </si>
  <si>
    <t>B1-0011</t>
  </si>
  <si>
    <t>B4-0022</t>
    <phoneticPr fontId="3"/>
  </si>
  <si>
    <t>茶色のポット</t>
    <rPh sb="0" eb="2">
      <t>チャイロ</t>
    </rPh>
    <phoneticPr fontId="3"/>
  </si>
  <si>
    <t>Brown sugar pot</t>
    <phoneticPr fontId="3"/>
  </si>
  <si>
    <t>B1-0012</t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</si>
  <si>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</si>
  <si>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</si>
  <si>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Brown milk pot</t>
    <phoneticPr fontId="3"/>
  </si>
  <si>
    <t>B1-0013</t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</si>
  <si>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</si>
  <si>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</si>
  <si>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Small colored pot 1set</t>
    <phoneticPr fontId="3"/>
  </si>
  <si>
    <t>E1-0004</t>
  </si>
  <si>
    <t>A5-0004</t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</si>
  <si>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</si>
  <si>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Brown flat saurcer</t>
    <phoneticPr fontId="3"/>
  </si>
  <si>
    <t>H1-0001</t>
  </si>
  <si>
    <t>C9-0001</t>
    <phoneticPr fontId="3"/>
  </si>
  <si>
    <t>籐のピクニックバッグ</t>
    <rPh sb="0" eb="1">
      <t>トウ</t>
    </rPh>
    <phoneticPr fontId="3"/>
  </si>
  <si>
    <t>Picnic basket</t>
    <phoneticPr fontId="3"/>
  </si>
  <si>
    <t>J1-0001</t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</si>
  <si>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</si>
  <si>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</si>
  <si>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Bread case</t>
    <phoneticPr fontId="3"/>
  </si>
  <si>
    <t>J1-0002</t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</si>
  <si>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</si>
  <si>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</si>
  <si>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Pottery's book</t>
    <phoneticPr fontId="3"/>
  </si>
  <si>
    <t>J1-0003</t>
  </si>
  <si>
    <t>Monkendels pouch</t>
    <phoneticPr fontId="3"/>
  </si>
  <si>
    <t>J1-0004</t>
  </si>
  <si>
    <t>ファッション</t>
    <phoneticPr fontId="3"/>
  </si>
  <si>
    <t>E9-0001</t>
    <phoneticPr fontId="3"/>
  </si>
  <si>
    <t>カフス、貴金属ケース</t>
    <rPh sb="4" eb="7">
      <t>キキンゾク</t>
    </rPh>
    <phoneticPr fontId="3"/>
  </si>
  <si>
    <t>jewel box</t>
    <phoneticPr fontId="3"/>
  </si>
  <si>
    <t>J1-0005</t>
  </si>
  <si>
    <t>財布とカードケース</t>
  </si>
  <si>
    <t>E1-0002</t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</si>
  <si>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</si>
  <si>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Card case</t>
    <phoneticPr fontId="3"/>
  </si>
  <si>
    <t>J1-0005-1</t>
    <phoneticPr fontId="3"/>
  </si>
  <si>
    <t>E1-0001</t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</si>
  <si>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</si>
  <si>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</si>
  <si>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</si>
  <si>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J1-0006</t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</si>
  <si>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</si>
  <si>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</si>
  <si>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green bottle and case</t>
    <phoneticPr fontId="3"/>
  </si>
  <si>
    <t>J1-0007-1</t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</si>
  <si>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</si>
  <si>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</si>
  <si>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</si>
  <si>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</si>
  <si>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</si>
  <si>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</si>
  <si>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J1-0007-2</t>
    <phoneticPr fontId="3"/>
  </si>
  <si>
    <t>Pie funnel</t>
    <phoneticPr fontId="3"/>
  </si>
  <si>
    <t>J1-0007-3</t>
    <phoneticPr fontId="3"/>
  </si>
  <si>
    <t>J1-0008</t>
  </si>
  <si>
    <t>A8-0009</t>
    <phoneticPr fontId="3"/>
  </si>
  <si>
    <t>おもちゃのコインとそのケース</t>
    <phoneticPr fontId="3"/>
  </si>
  <si>
    <t>Cash box</t>
    <phoneticPr fontId="3"/>
  </si>
  <si>
    <t>B2-0001</t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</si>
  <si>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</si>
  <si>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</si>
  <si>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Glass bin</t>
    <phoneticPr fontId="3"/>
  </si>
  <si>
    <t>J1-0009</t>
  </si>
  <si>
    <t>B9-0003</t>
    <phoneticPr fontId="3"/>
  </si>
  <si>
    <t>銅製のやかん</t>
    <rPh sb="0" eb="1">
      <t>ドウ</t>
    </rPh>
    <rPh sb="1" eb="2">
      <t>セイ</t>
    </rPh>
    <phoneticPr fontId="3"/>
  </si>
  <si>
    <t>Cupper Water pot</t>
    <phoneticPr fontId="3"/>
  </si>
  <si>
    <t>J1-0010</t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</si>
  <si>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</si>
  <si>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</si>
  <si>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Brass box</t>
    <phoneticPr fontId="3"/>
  </si>
  <si>
    <t>C2-0001</t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</si>
  <si>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</si>
  <si>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</si>
  <si>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Alminium vase</t>
    <phoneticPr fontId="3"/>
  </si>
  <si>
    <t>J1-0011</t>
  </si>
  <si>
    <t>Antiqueのプレート</t>
    <phoneticPr fontId="3"/>
  </si>
  <si>
    <t>Plate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</si>
  <si>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</si>
  <si>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</si>
  <si>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</si>
  <si>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</si>
  <si>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</si>
  <si>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</si>
  <si>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</si>
  <si>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</si>
  <si>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</si>
  <si>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</si>
  <si>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</si>
  <si>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</si>
  <si>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</si>
  <si>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</si>
  <si>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</si>
  <si>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</si>
  <si>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</si>
  <si>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</si>
  <si>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</si>
  <si>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</si>
  <si>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</si>
  <si>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</si>
  <si>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</si>
  <si>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</si>
  <si>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</si>
  <si>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</si>
  <si>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</si>
  <si>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</si>
  <si>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</si>
  <si>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</si>
  <si>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</si>
  <si>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</si>
  <si>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</si>
  <si>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</si>
  <si>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</si>
  <si>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</si>
  <si>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</si>
  <si>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</si>
  <si>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</si>
  <si>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</si>
  <si>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</si>
  <si>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</si>
  <si>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</si>
  <si>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</si>
  <si>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</si>
  <si>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</si>
  <si>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C6-0003</t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</si>
  <si>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</si>
  <si>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swedish box</t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</si>
  <si>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</si>
  <si>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</si>
  <si>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book Shelf</t>
    <phoneticPr fontId="3"/>
  </si>
  <si>
    <t>C6-0005</t>
    <phoneticPr fontId="3"/>
  </si>
  <si>
    <t>56 drawn rack</t>
    <phoneticPr fontId="3"/>
  </si>
  <si>
    <t>C6-0006</t>
    <phoneticPr fontId="3"/>
  </si>
  <si>
    <t>English shelf ；4段の衣装ケース</t>
    <rPh sb="16" eb="17">
      <t>ダン</t>
    </rPh>
    <rPh sb="18" eb="20">
      <t>イショウ</t>
    </rPh>
    <phoneticPr fontId="3"/>
  </si>
  <si>
    <t>English shelf</t>
    <phoneticPr fontId="3"/>
  </si>
  <si>
    <t>C6-0007</t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</si>
  <si>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</si>
  <si>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3 door Shelf</t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</si>
  <si>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</si>
  <si>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</si>
  <si>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swedish table</t>
    <phoneticPr fontId="3"/>
  </si>
  <si>
    <t>1054-2</t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</si>
  <si>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</si>
  <si>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</si>
  <si>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French desk</t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</si>
  <si>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</si>
  <si>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</si>
  <si>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big extend table</t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</si>
  <si>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</si>
  <si>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</si>
  <si>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coffee table</t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</si>
  <si>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</si>
  <si>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</si>
  <si>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small white table</t>
    <phoneticPr fontId="3"/>
  </si>
  <si>
    <t>C1-000X</t>
    <phoneticPr fontId="3"/>
  </si>
  <si>
    <t>big working table；（不明）</t>
    <rPh sb="19" eb="21">
      <t>フメイ</t>
    </rPh>
    <phoneticPr fontId="3"/>
  </si>
  <si>
    <t>big working table</t>
    <phoneticPr fontId="3"/>
  </si>
  <si>
    <t>ショーケース</t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</si>
  <si>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</si>
  <si>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</si>
  <si>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3 door wordloap</t>
    <phoneticPr fontId="3"/>
  </si>
  <si>
    <t>＋</t>
    <phoneticPr fontId="3"/>
  </si>
  <si>
    <t>ガラス</t>
    <phoneticPr fontId="3"/>
  </si>
  <si>
    <t>C7-0002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</si>
  <si>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</si>
  <si>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2 door glass cabnet</t>
    <phoneticPr fontId="3"/>
  </si>
  <si>
    <t>C7-0003</t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</si>
  <si>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</si>
  <si>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</si>
  <si>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</si>
  <si>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chest 4 doors</t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</si>
  <si>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</si>
  <si>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</si>
  <si>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coffe table</t>
    <phoneticPr fontId="3"/>
  </si>
  <si>
    <t>1066-2</t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</si>
  <si>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</si>
  <si>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</si>
  <si>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</si>
  <si>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</si>
  <si>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hanging cabnet</t>
    <phoneticPr fontId="3"/>
  </si>
  <si>
    <t>ローチェスト</t>
    <phoneticPr fontId="3"/>
  </si>
  <si>
    <t>C5-0001</t>
    <phoneticPr fontId="3"/>
  </si>
  <si>
    <t>small box</t>
    <phoneticPr fontId="3"/>
  </si>
  <si>
    <t>1068-2</t>
    <phoneticPr fontId="3"/>
  </si>
  <si>
    <t>C5-0002</t>
    <phoneticPr fontId="3"/>
  </si>
  <si>
    <t>ペンダントライト</t>
    <phoneticPr fontId="3"/>
  </si>
  <si>
    <t>D2-0001</t>
    <phoneticPr fontId="3"/>
  </si>
  <si>
    <t>lamp</t>
    <phoneticPr fontId="3"/>
  </si>
  <si>
    <t>C5-0003</t>
    <phoneticPr fontId="3"/>
  </si>
  <si>
    <t>TV base；テレビ台</t>
    <rPh sb="11" eb="12">
      <t>ダイ</t>
    </rPh>
    <phoneticPr fontId="3"/>
  </si>
  <si>
    <t>TV base</t>
    <phoneticPr fontId="3"/>
  </si>
  <si>
    <t>C2-0001</t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</si>
  <si>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</si>
  <si>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metal desk with 2 chairs</t>
    <phoneticPr fontId="3"/>
  </si>
  <si>
    <t>C2-0002</t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</si>
  <si>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</si>
  <si>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table</t>
    <phoneticPr fontId="3"/>
  </si>
  <si>
    <t>1074-1</t>
    <phoneticPr fontId="3"/>
  </si>
  <si>
    <t>A4-0006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</si>
  <si>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</si>
  <si>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metal can</t>
    <phoneticPr fontId="3"/>
  </si>
  <si>
    <t>1074-2</t>
    <phoneticPr fontId="3"/>
  </si>
  <si>
    <t>A4-0007</t>
    <phoneticPr fontId="3"/>
  </si>
  <si>
    <t>metal can；ブリキの缶　ブリキ地</t>
    <rPh sb="14" eb="15">
      <t>カン</t>
    </rPh>
    <rPh sb="19" eb="20">
      <t>ジ</t>
    </rPh>
    <phoneticPr fontId="3"/>
  </si>
  <si>
    <t>1074-3</t>
    <phoneticPr fontId="3"/>
  </si>
  <si>
    <t>A4-0008</t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</si>
  <si>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</si>
  <si>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1074-4</t>
    <phoneticPr fontId="3"/>
  </si>
  <si>
    <t>A4-0009</t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</si>
  <si>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</si>
  <si>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1074-5</t>
    <phoneticPr fontId="3"/>
  </si>
  <si>
    <t>A4-0010</t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</si>
  <si>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</si>
  <si>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</si>
  <si>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</si>
  <si>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chair</t>
    <phoneticPr fontId="3"/>
  </si>
  <si>
    <t>C3-0013</t>
    <phoneticPr fontId="3"/>
  </si>
  <si>
    <t>C3-0014 (在庫４）</t>
    <rPh sb="9" eb="11">
      <t>ザイコ</t>
    </rPh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</si>
  <si>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</si>
  <si>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C3-0015(在庫４）</t>
    <rPh sb="8" eb="10">
      <t>ザイコ</t>
    </rPh>
    <phoneticPr fontId="3"/>
  </si>
  <si>
    <t>ジャンクなパイプ椅子</t>
    <rPh sb="8" eb="10">
      <t>イス</t>
    </rPh>
    <phoneticPr fontId="3"/>
  </si>
  <si>
    <t>C3-0016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</si>
  <si>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</si>
  <si>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arm chair</t>
    <phoneticPr fontId="3"/>
  </si>
  <si>
    <t>C3-0017</t>
    <phoneticPr fontId="3"/>
  </si>
  <si>
    <t>A5-0005</t>
    <phoneticPr fontId="3"/>
  </si>
  <si>
    <t>mable plate：大理石の器</t>
    <rPh sb="12" eb="15">
      <t>ダイリセキ</t>
    </rPh>
    <rPh sb="16" eb="17">
      <t>ウツワ</t>
    </rPh>
    <phoneticPr fontId="3"/>
  </si>
  <si>
    <t>mable plate</t>
    <phoneticPr fontId="3"/>
  </si>
  <si>
    <t>A5-0006</t>
    <phoneticPr fontId="3"/>
  </si>
  <si>
    <t>A5-0007</t>
    <phoneticPr fontId="3"/>
  </si>
  <si>
    <t>C9-0002</t>
    <phoneticPr fontId="3"/>
  </si>
  <si>
    <t>ladder；はしご</t>
    <phoneticPr fontId="3"/>
  </si>
  <si>
    <t>ladder</t>
    <phoneticPr fontId="3"/>
  </si>
  <si>
    <t>A6-0024(在庫10)</t>
    <rPh sb="8" eb="10">
      <t>ザイコ</t>
    </rPh>
    <phoneticPr fontId="3"/>
  </si>
  <si>
    <t>green bottle</t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</si>
  <si>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</si>
  <si>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</si>
  <si>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pot</t>
    <phoneticPr fontId="3"/>
  </si>
  <si>
    <t>A1-0021</t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</si>
  <si>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</si>
  <si>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A1-0022</t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</si>
  <si>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</si>
  <si>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A1-0023</t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</si>
  <si>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</si>
  <si>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A1-0024</t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</si>
  <si>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</si>
  <si>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A1-0025</t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</si>
  <si>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</si>
  <si>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アミューズメント</t>
    <phoneticPr fontId="3"/>
  </si>
  <si>
    <t>G9-0001</t>
    <phoneticPr fontId="3"/>
  </si>
  <si>
    <t>wooden dool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</si>
  <si>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</si>
  <si>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</si>
  <si>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A1-0027</t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</si>
  <si>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</si>
  <si>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A1-0028</t>
    <phoneticPr fontId="3"/>
  </si>
  <si>
    <t>C8-0002(在庫3)</t>
    <rPh sb="8" eb="10">
      <t>ザイコ</t>
    </rPh>
    <phoneticPr fontId="3"/>
  </si>
  <si>
    <t>スカイブルーのバケツ（大、柄あり）</t>
    <rPh sb="11" eb="12">
      <t>ダイ</t>
    </rPh>
    <rPh sb="13" eb="14">
      <t>ガラ</t>
    </rPh>
    <phoneticPr fontId="3"/>
  </si>
  <si>
    <t>backets</t>
    <phoneticPr fontId="3"/>
  </si>
  <si>
    <t>C8-0003(在庫2)</t>
    <rPh sb="8" eb="10">
      <t>ザイコ</t>
    </rPh>
    <phoneticPr fontId="3"/>
  </si>
  <si>
    <t>スカイブルーのバケツ（大、柄なし）</t>
    <rPh sb="11" eb="12">
      <t>ダイ</t>
    </rPh>
    <rPh sb="13" eb="14">
      <t>ガラ</t>
    </rPh>
    <phoneticPr fontId="3"/>
  </si>
  <si>
    <t>C8-0004(在庫3)</t>
    <rPh sb="8" eb="10">
      <t>ザイコ</t>
    </rPh>
    <phoneticPr fontId="3"/>
  </si>
  <si>
    <t>スカイブルーのバケツ（小）</t>
    <rPh sb="11" eb="12">
      <t>ショウ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</si>
  <si>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</si>
  <si>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</si>
  <si>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dust box</t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</si>
  <si>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</si>
  <si>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</si>
  <si>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C8-0007(在庫2)</t>
    <rPh sb="8" eb="10">
      <t>ザイコ</t>
    </rPh>
    <phoneticPr fontId="3"/>
  </si>
  <si>
    <t>ブリキバケツ（小）</t>
    <rPh sb="7" eb="8">
      <t>ショウ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</si>
  <si>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</si>
  <si>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</si>
  <si>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smalle shelf</t>
    <phoneticPr fontId="3"/>
  </si>
  <si>
    <t>C1-0012</t>
    <phoneticPr fontId="3"/>
  </si>
  <si>
    <t>天面黒のテーブル</t>
    <rPh sb="0" eb="2">
      <t>テンメン</t>
    </rPh>
    <rPh sb="2" eb="3">
      <t>クロ</t>
    </rPh>
    <phoneticPr fontId="3"/>
  </si>
  <si>
    <t>extra table</t>
    <phoneticPr fontId="3"/>
  </si>
  <si>
    <t>サイドテーブル</t>
    <phoneticPr fontId="3"/>
  </si>
  <si>
    <t>C4-0001</t>
    <phoneticPr fontId="3"/>
  </si>
  <si>
    <t>extra cabnet</t>
    <phoneticPr fontId="3"/>
  </si>
  <si>
    <t>D2-0002 XX</t>
    <phoneticPr fontId="3"/>
  </si>
  <si>
    <t>ペンダント（白）</t>
    <rPh sb="6" eb="7">
      <t>シロ</t>
    </rPh>
    <phoneticPr fontId="3"/>
  </si>
  <si>
    <t>D2-0003 XX</t>
    <phoneticPr fontId="3"/>
  </si>
  <si>
    <t>ペンダント（黒）</t>
    <rPh sb="6" eb="7">
      <t>クロ</t>
    </rPh>
    <phoneticPr fontId="3"/>
  </si>
  <si>
    <t>1092-6~10</t>
    <phoneticPr fontId="3"/>
  </si>
  <si>
    <t>C3-0018 T</t>
    <phoneticPr fontId="3"/>
  </si>
  <si>
    <t>stoole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</si>
  <si>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</si>
  <si>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</si>
  <si>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</si>
  <si>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</si>
  <si>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A6-0025(在庫2)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</si>
  <si>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</si>
  <si>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bottle</t>
    <phoneticPr fontId="3"/>
  </si>
  <si>
    <t>A8-0010(在庫2)</t>
    <rPh sb="8" eb="10">
      <t>ザイコ</t>
    </rPh>
    <phoneticPr fontId="3"/>
  </si>
  <si>
    <t>bottle case</t>
    <phoneticPr fontId="3"/>
  </si>
  <si>
    <t>C1-0013</t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</si>
  <si>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</si>
  <si>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white table</t>
    <phoneticPr fontId="3"/>
  </si>
  <si>
    <t>1096-1</t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</si>
  <si>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</si>
  <si>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</si>
  <si>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brown table</t>
    <phoneticPr fontId="3"/>
  </si>
  <si>
    <t>C1-0015</t>
    <phoneticPr fontId="3"/>
  </si>
  <si>
    <t>脚がメタルなローテーブル</t>
    <rPh sb="0" eb="1">
      <t>アシ</t>
    </rPh>
    <phoneticPr fontId="3"/>
  </si>
  <si>
    <t>Low desk</t>
    <phoneticPr fontId="3"/>
  </si>
  <si>
    <t>A8-0011(在庫6)</t>
    <rPh sb="8" eb="10">
      <t>ザイコ</t>
    </rPh>
    <phoneticPr fontId="3"/>
  </si>
  <si>
    <t>緑の靴型</t>
    <rPh sb="0" eb="1">
      <t>ミドリ</t>
    </rPh>
    <rPh sb="2" eb="4">
      <t>クツガタ</t>
    </rPh>
    <phoneticPr fontId="3"/>
  </si>
  <si>
    <t>shoes shape</t>
    <phoneticPr fontId="3"/>
  </si>
  <si>
    <t>折りたたみテーブル</t>
    <rPh sb="0" eb="1">
      <t>オ</t>
    </rPh>
    <phoneticPr fontId="3"/>
  </si>
  <si>
    <t>C2-0003</t>
    <phoneticPr fontId="3"/>
  </si>
  <si>
    <t>military desk</t>
    <phoneticPr fontId="3"/>
  </si>
  <si>
    <t>C4-0002</t>
    <phoneticPr fontId="3"/>
  </si>
  <si>
    <t>薄いブルーのメタルキャビネット</t>
    <rPh sb="0" eb="1">
      <t>ウス</t>
    </rPh>
    <phoneticPr fontId="3"/>
  </si>
  <si>
    <t>bed-side cabinet</t>
    <phoneticPr fontId="3"/>
  </si>
  <si>
    <t>D2-0004 XX</t>
    <phoneticPr fontId="3"/>
  </si>
  <si>
    <t>ramp shell (green)</t>
    <phoneticPr fontId="3"/>
  </si>
  <si>
    <t>D2-0005 XX</t>
    <phoneticPr fontId="3"/>
  </si>
  <si>
    <t>ramp shell (white)</t>
    <phoneticPr fontId="3"/>
  </si>
  <si>
    <t>C3-0023</t>
    <phoneticPr fontId="3"/>
  </si>
  <si>
    <t>メタルの丸スツール</t>
    <rPh sb="4" eb="5">
      <t>マル</t>
    </rPh>
    <phoneticPr fontId="3"/>
  </si>
  <si>
    <t>metal stoole</t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</si>
  <si>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</si>
  <si>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</si>
  <si>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</si>
  <si>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wood stoole</t>
    <phoneticPr fontId="3"/>
  </si>
  <si>
    <t>デスクライト</t>
    <phoneticPr fontId="3"/>
  </si>
  <si>
    <t>D1-0001</t>
    <phoneticPr fontId="3"/>
  </si>
  <si>
    <t>全面黒のテーブルライト</t>
    <rPh sb="0" eb="2">
      <t>ゼンメン</t>
    </rPh>
    <rPh sb="2" eb="3">
      <t>クロ</t>
    </rPh>
    <phoneticPr fontId="3"/>
  </si>
  <si>
    <t>desk lamp</t>
    <phoneticPr fontId="3"/>
  </si>
  <si>
    <t>D1-0002</t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</si>
  <si>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</si>
  <si>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</si>
  <si>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</si>
  <si>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military block</t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</si>
  <si>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</si>
  <si>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</si>
  <si>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metal cabinet</t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</si>
  <si>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</si>
  <si>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</si>
  <si>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working bench</t>
    <phoneticPr fontId="3"/>
  </si>
  <si>
    <t>緑のベンチシート</t>
    <rPh sb="0" eb="1">
      <t>ミドリ</t>
    </rPh>
    <phoneticPr fontId="3"/>
  </si>
  <si>
    <t>bench green</t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</si>
  <si>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</si>
  <si>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</si>
  <si>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table lamp</t>
    <phoneticPr fontId="3"/>
  </si>
  <si>
    <t>貯金箱</t>
    <rPh sb="0" eb="3">
      <t>チョキンバコ</t>
    </rPh>
    <phoneticPr fontId="3"/>
  </si>
  <si>
    <t>G1-0001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</si>
  <si>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</si>
  <si>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toys</t>
    <phoneticPr fontId="3"/>
  </si>
  <si>
    <t>G1-0002</t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</si>
  <si>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</si>
  <si>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G1-0003</t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</si>
  <si>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</si>
  <si>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G1-0004</t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</si>
  <si>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</si>
  <si>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G1-0005</t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</si>
  <si>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</si>
  <si>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</si>
  <si>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</si>
  <si>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table kitchen w 6chairs</t>
    <phoneticPr fontId="3"/>
  </si>
  <si>
    <t>C2-0004</t>
    <phoneticPr fontId="3"/>
  </si>
  <si>
    <t>マホガニーの折りたたみサイドテーブル</t>
    <rPh sb="6" eb="7">
      <t>オ</t>
    </rPh>
    <phoneticPr fontId="3"/>
  </si>
  <si>
    <t>side table</t>
    <phoneticPr fontId="3"/>
  </si>
  <si>
    <t>C2-0005</t>
    <phoneticPr fontId="3"/>
  </si>
  <si>
    <t>折りたたみキャンプテーブル</t>
    <rPh sb="0" eb="1">
      <t>オ</t>
    </rPh>
    <phoneticPr fontId="3"/>
  </si>
  <si>
    <t>table can paign</t>
    <phoneticPr fontId="3"/>
  </si>
  <si>
    <t>鞄</t>
    <rPh sb="0" eb="1">
      <t>カバン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</si>
  <si>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</si>
  <si>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</si>
  <si>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Travel bag</t>
    <phoneticPr fontId="3"/>
  </si>
  <si>
    <t>Delft</t>
    <phoneticPr fontId="3"/>
  </si>
  <si>
    <t>number label</t>
    <phoneticPr fontId="3"/>
  </si>
  <si>
    <t>A5-0008</t>
    <phoneticPr fontId="3"/>
  </si>
  <si>
    <t>デルフト飾り皿（カラフル）</t>
    <rPh sb="4" eb="5">
      <t>カザ</t>
    </rPh>
    <rPh sb="6" eb="7">
      <t>サラ</t>
    </rPh>
    <phoneticPr fontId="3"/>
  </si>
  <si>
    <t>A5-0009</t>
    <phoneticPr fontId="3"/>
  </si>
  <si>
    <t>デルフト飾り皿（ブルーペイント）</t>
    <rPh sb="4" eb="5">
      <t>カザ</t>
    </rPh>
    <rPh sb="6" eb="7">
      <t>サラ</t>
    </rPh>
    <phoneticPr fontId="3"/>
  </si>
  <si>
    <t>A8-0012</t>
    <phoneticPr fontId="3"/>
  </si>
  <si>
    <t>Delft tile</t>
    <phoneticPr fontId="3"/>
  </si>
  <si>
    <t>B3-0010</t>
    <phoneticPr fontId="3"/>
  </si>
  <si>
    <t>18s butter pot</t>
    <phoneticPr fontId="3"/>
  </si>
  <si>
    <t>A8-0013</t>
    <phoneticPr fontId="3"/>
  </si>
  <si>
    <t>coffe table；サイドに衣装加工のあるローテーブル</t>
    <rPh sb="16" eb="18">
      <t>イショウ</t>
    </rPh>
    <rPh sb="18" eb="20">
      <t>カコウ</t>
    </rPh>
    <phoneticPr fontId="3"/>
  </si>
  <si>
    <t>small box；座面が開くチェスト</t>
    <rPh sb="10" eb="12">
      <t>ザメン</t>
    </rPh>
    <rPh sb="13" eb="14">
      <t>ヒラ</t>
    </rPh>
    <phoneticPr fontId="3"/>
  </si>
  <si>
    <t>small box；座面が開くチェスト</t>
    <phoneticPr fontId="3"/>
  </si>
  <si>
    <t>椅子を別にする</t>
    <rPh sb="0" eb="2">
      <t>イス</t>
    </rPh>
    <rPh sb="3" eb="4">
      <t>ベツ</t>
    </rPh>
    <phoneticPr fontId="3"/>
  </si>
  <si>
    <t>名称変更</t>
    <rPh sb="0" eb="2">
      <t>メイショウ</t>
    </rPh>
    <rPh sb="2" eb="4">
      <t>ヘンコウ</t>
    </rPh>
    <phoneticPr fontId="3"/>
  </si>
  <si>
    <t>*</t>
    <phoneticPr fontId="3"/>
  </si>
  <si>
    <t>安くする</t>
    <rPh sb="0" eb="1">
      <t>ヤス</t>
    </rPh>
    <phoneticPr fontId="3"/>
  </si>
  <si>
    <t>9-001</t>
    <phoneticPr fontId="3"/>
  </si>
  <si>
    <t>1-006</t>
    <phoneticPr fontId="3"/>
  </si>
  <si>
    <t>1191-1</t>
    <phoneticPr fontId="3"/>
  </si>
  <si>
    <t>1191-2</t>
    <phoneticPr fontId="3"/>
  </si>
  <si>
    <t>1191-3</t>
    <phoneticPr fontId="3"/>
  </si>
  <si>
    <t>1191-5</t>
    <phoneticPr fontId="3"/>
  </si>
  <si>
    <t>1160-1</t>
    <phoneticPr fontId="3"/>
  </si>
  <si>
    <t>1091-1</t>
    <phoneticPr fontId="3"/>
  </si>
  <si>
    <t>1091-2</t>
    <phoneticPr fontId="3"/>
  </si>
  <si>
    <t>1100-1</t>
    <phoneticPr fontId="3"/>
  </si>
  <si>
    <t>1100-2</t>
    <phoneticPr fontId="3"/>
  </si>
  <si>
    <t>1100-3</t>
    <phoneticPr fontId="3"/>
  </si>
  <si>
    <t>1101-1</t>
    <phoneticPr fontId="3"/>
  </si>
  <si>
    <t>1101-2</t>
    <phoneticPr fontId="3"/>
  </si>
  <si>
    <t>1101-3</t>
    <phoneticPr fontId="3"/>
  </si>
  <si>
    <t>1081-1</t>
    <phoneticPr fontId="3"/>
  </si>
  <si>
    <t>1081-2</t>
  </si>
  <si>
    <t>1081-3</t>
  </si>
  <si>
    <t>1081-4</t>
  </si>
  <si>
    <t>1081-5</t>
  </si>
  <si>
    <t>1081-6</t>
  </si>
  <si>
    <t>J1-0005-2</t>
  </si>
  <si>
    <t>1092-6</t>
    <phoneticPr fontId="3"/>
  </si>
  <si>
    <t>1092-7</t>
  </si>
  <si>
    <t>1092-8</t>
  </si>
  <si>
    <t>1092-9</t>
  </si>
  <si>
    <t>1092-10</t>
  </si>
  <si>
    <t>1191-4</t>
    <phoneticPr fontId="3"/>
  </si>
  <si>
    <t>A6-0026(35本）</t>
    <rPh sb="10" eb="11">
      <t>ホン</t>
    </rPh>
    <phoneticPr fontId="3"/>
  </si>
  <si>
    <t>牛乳瓶（600円／本）35本あります</t>
    <rPh sb="0" eb="2">
      <t>ギュウニュウ</t>
    </rPh>
    <rPh sb="2" eb="3">
      <t>ビン</t>
    </rPh>
    <rPh sb="7" eb="8">
      <t>エン</t>
    </rPh>
    <rPh sb="9" eb="10">
      <t>ホン</t>
    </rPh>
    <rPh sb="13" eb="14">
      <t>ホン</t>
    </rPh>
    <phoneticPr fontId="3"/>
  </si>
  <si>
    <t>長さ1.7mの大きなローテーブル</t>
    <rPh sb="0" eb="1">
      <t>ナガ</t>
    </rPh>
    <rPh sb="7" eb="8">
      <t>オオ</t>
    </rPh>
    <phoneticPr fontId="3"/>
  </si>
  <si>
    <t>1072-1</t>
    <phoneticPr fontId="3"/>
  </si>
  <si>
    <t>1072-2</t>
    <phoneticPr fontId="3"/>
  </si>
  <si>
    <t>折りたたみ椅子</t>
    <rPh sb="0" eb="1">
      <t>オ</t>
    </rPh>
    <rPh sb="5" eb="7">
      <t>イス</t>
    </rPh>
    <phoneticPr fontId="3"/>
  </si>
  <si>
    <t>metal desk  ;メタルの折りたたみテーブル</t>
    <rPh sb="17" eb="18">
      <t>オ</t>
    </rPh>
    <phoneticPr fontId="3"/>
  </si>
  <si>
    <t>A8-0014</t>
    <phoneticPr fontId="3"/>
  </si>
  <si>
    <t>A8-0015</t>
    <phoneticPr fontId="3"/>
  </si>
  <si>
    <t>A8-0016</t>
    <phoneticPr fontId="3"/>
  </si>
  <si>
    <t>A8-0017</t>
    <phoneticPr fontId="3"/>
  </si>
  <si>
    <t>フランスの理科の授業で使われていたポスター</t>
    <rPh sb="5" eb="7">
      <t>リカ</t>
    </rPh>
    <rPh sb="8" eb="10">
      <t>ジュギョウ</t>
    </rPh>
    <rPh sb="11" eb="12">
      <t>ツカ</t>
    </rPh>
    <phoneticPr fontId="3"/>
  </si>
  <si>
    <t>1-0XX</t>
    <phoneticPr fontId="3"/>
  </si>
  <si>
    <t>B4-0024</t>
    <phoneticPr fontId="3"/>
  </si>
  <si>
    <t>Denbyの茶色のピッチャー</t>
    <rPh sb="6" eb="8">
      <t>チャイロ</t>
    </rPh>
    <phoneticPr fontId="3"/>
  </si>
  <si>
    <t>Pitcher</t>
    <phoneticPr fontId="3"/>
  </si>
  <si>
    <t>B4-0025</t>
    <phoneticPr fontId="3"/>
  </si>
  <si>
    <t>エサを待っているような鳥の形の"パイファネル"（黄色い嘴）</t>
    <rPh sb="3" eb="4">
      <t>マ</t>
    </rPh>
    <rPh sb="11" eb="12">
      <t>トリ</t>
    </rPh>
    <rPh sb="13" eb="14">
      <t>カタチ</t>
    </rPh>
    <rPh sb="24" eb="26">
      <t>キイロ</t>
    </rPh>
    <rPh sb="27" eb="28">
      <t>クチバシ</t>
    </rPh>
    <phoneticPr fontId="3"/>
  </si>
  <si>
    <t>エサを待っているような鳥の形の"パイファネル"ベージュ嘴）</t>
    <rPh sb="3" eb="4">
      <t>マ</t>
    </rPh>
    <rPh sb="11" eb="12">
      <t>トリ</t>
    </rPh>
    <rPh sb="13" eb="14">
      <t>カタチ</t>
    </rPh>
    <phoneticPr fontId="3"/>
  </si>
  <si>
    <t>小物入れとカゴ</t>
  </si>
  <si>
    <t>A3-0001</t>
    <phoneticPr fontId="3"/>
  </si>
  <si>
    <t>可愛い絵柄の入れ物</t>
    <rPh sb="0" eb="2">
      <t>カワイ</t>
    </rPh>
    <rPh sb="3" eb="5">
      <t>エガラ</t>
    </rPh>
    <rPh sb="6" eb="7">
      <t>イ</t>
    </rPh>
    <rPh sb="8" eb="9">
      <t>モノ</t>
    </rPh>
    <phoneticPr fontId="3"/>
  </si>
  <si>
    <t>small white table；白ペンキのテーブル</t>
    <rPh sb="18" eb="19">
      <t>シロ</t>
    </rPh>
    <phoneticPr fontId="3"/>
  </si>
  <si>
    <t>C3-0018</t>
    <phoneticPr fontId="3"/>
  </si>
  <si>
    <t>少し背の高い白のスツール</t>
    <rPh sb="0" eb="1">
      <t>スコ</t>
    </rPh>
    <rPh sb="2" eb="3">
      <t>セ</t>
    </rPh>
    <rPh sb="4" eb="5">
      <t>タカ</t>
    </rPh>
    <rPh sb="6" eb="7">
      <t>シロ</t>
    </rPh>
    <phoneticPr fontId="3"/>
  </si>
  <si>
    <t xml:space="preserve">C3-0019 </t>
    <phoneticPr fontId="3"/>
  </si>
  <si>
    <t>座面が赤の古ぼけたスツール</t>
    <rPh sb="0" eb="2">
      <t>ザメン</t>
    </rPh>
    <rPh sb="3" eb="4">
      <t>アカ</t>
    </rPh>
    <rPh sb="5" eb="6">
      <t>フル</t>
    </rPh>
    <phoneticPr fontId="3"/>
  </si>
  <si>
    <t xml:space="preserve">C3-0020 </t>
    <phoneticPr fontId="3"/>
  </si>
  <si>
    <t>インダストリアルテイストのスツール</t>
    <phoneticPr fontId="3"/>
  </si>
  <si>
    <t xml:space="preserve">C3-0021 </t>
    <phoneticPr fontId="3"/>
  </si>
  <si>
    <t>ウッドとアイアンの素朴なスツール</t>
    <rPh sb="9" eb="11">
      <t>ソボク</t>
    </rPh>
    <phoneticPr fontId="3"/>
  </si>
  <si>
    <t xml:space="preserve">C3-0022 </t>
    <phoneticPr fontId="3"/>
  </si>
  <si>
    <t>鉄製の折りたたみチェアー</t>
    <rPh sb="0" eb="2">
      <t>テツセイ</t>
    </rPh>
    <rPh sb="3" eb="4">
      <t>オ</t>
    </rPh>
    <phoneticPr fontId="3"/>
  </si>
  <si>
    <t>1151</t>
    <phoneticPr fontId="3"/>
  </si>
  <si>
    <t>ドール</t>
    <phoneticPr fontId="3"/>
  </si>
  <si>
    <t>A7-0001</t>
    <phoneticPr fontId="3"/>
  </si>
  <si>
    <t>A7-0002</t>
    <phoneticPr fontId="3"/>
  </si>
  <si>
    <t>OW</t>
    <phoneticPr fontId="3"/>
  </si>
  <si>
    <t>17世紀に作られたリアルアンティーク！
デルフトのバターポットです</t>
    <rPh sb="2" eb="4">
      <t>セイキ</t>
    </rPh>
    <rPh sb="5" eb="6">
      <t>ツク</t>
    </rPh>
    <phoneticPr fontId="3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</si>
  <si>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3"/>
  </si>
  <si>
    <t>グリーンの先が細くなった花瓶</t>
    <rPh sb="5" eb="6">
      <t>サキ</t>
    </rPh>
    <rPh sb="7" eb="8">
      <t>ホソ</t>
    </rPh>
    <rPh sb="12" eb="14">
      <t>カビン</t>
    </rPh>
    <phoneticPr fontId="3"/>
  </si>
  <si>
    <t>デルフトブルーのフクロウ</t>
    <phoneticPr fontId="3"/>
  </si>
  <si>
    <t>透明の花瓶</t>
    <rPh sb="0" eb="2">
      <t>トウメイ</t>
    </rPh>
    <rPh sb="3" eb="5">
      <t>カビン</t>
    </rPh>
    <phoneticPr fontId="3"/>
  </si>
  <si>
    <t>1-045-5</t>
  </si>
  <si>
    <t>緑色のガラス瓶</t>
    <rPh sb="0" eb="2">
      <t>ミドリイロ</t>
    </rPh>
    <rPh sb="6" eb="7">
      <t>ビン</t>
    </rPh>
    <phoneticPr fontId="3"/>
  </si>
  <si>
    <t>蝋燭（濃い色）</t>
    <rPh sb="0" eb="2">
      <t>ロウソク</t>
    </rPh>
    <rPh sb="3" eb="4">
      <t>コ</t>
    </rPh>
    <rPh sb="5" eb="6">
      <t>イロ</t>
    </rPh>
    <phoneticPr fontId="3"/>
  </si>
  <si>
    <t>蝋燭（薄い色）</t>
    <rPh sb="0" eb="2">
      <t>ロウソク</t>
    </rPh>
    <rPh sb="3" eb="4">
      <t>ウス</t>
    </rPh>
    <rPh sb="5" eb="6">
      <t>イロ</t>
    </rPh>
    <phoneticPr fontId="3"/>
  </si>
  <si>
    <t>A1-0029</t>
    <phoneticPr fontId="3"/>
  </si>
  <si>
    <t>A1-0030</t>
    <phoneticPr fontId="3"/>
  </si>
  <si>
    <t>A8-0014</t>
    <phoneticPr fontId="3"/>
  </si>
  <si>
    <t>C1-0010</t>
    <phoneticPr fontId="3"/>
  </si>
  <si>
    <t>C3-0010</t>
    <phoneticPr fontId="3"/>
  </si>
  <si>
    <t>C3-0011</t>
    <phoneticPr fontId="3"/>
  </si>
  <si>
    <t>B4-00122</t>
    <phoneticPr fontId="3"/>
  </si>
  <si>
    <t>C3-00232</t>
    <phoneticPr fontId="3"/>
  </si>
  <si>
    <t>D9-0004</t>
    <phoneticPr fontId="3"/>
  </si>
  <si>
    <t>D2-0002</t>
    <phoneticPr fontId="3"/>
  </si>
  <si>
    <t>D2-0003</t>
    <phoneticPr fontId="3"/>
  </si>
  <si>
    <t>D2-0004</t>
    <phoneticPr fontId="3"/>
  </si>
  <si>
    <t>D2-0005</t>
    <phoneticPr fontId="3"/>
  </si>
  <si>
    <t>5列X7列の牛乳瓶入れ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phoneticPr fontId="3"/>
  </si>
  <si>
    <t>5列X7列の瓶ケース</t>
    <rPh sb="1" eb="2">
      <t>レツ</t>
    </rPh>
    <rPh sb="4" eb="5">
      <t>レツ</t>
    </rPh>
    <rPh sb="6" eb="7">
      <t>ビン</t>
    </rPh>
    <phoneticPr fontId="3"/>
  </si>
  <si>
    <t>5列X7列の瓶ケース（牛乳瓶付き）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</si>
  <si>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古い英語の絵本（Wild West)</t>
    <rPh sb="0" eb="1">
      <t>フル</t>
    </rPh>
    <rPh sb="2" eb="4">
      <t>エイゴ</t>
    </rPh>
    <rPh sb="5" eb="7">
      <t>エホン</t>
    </rPh>
    <phoneticPr fontId="3"/>
  </si>
  <si>
    <t>古い英語の絵本（Repurt)</t>
    <rPh sb="0" eb="1">
      <t>フル</t>
    </rPh>
    <rPh sb="2" eb="4">
      <t>エイゴ</t>
    </rPh>
    <rPh sb="5" eb="7">
      <t>エホン</t>
    </rPh>
    <phoneticPr fontId="3"/>
  </si>
  <si>
    <t>G9-0001</t>
    <phoneticPr fontId="3"/>
  </si>
  <si>
    <t>G9-0002</t>
    <phoneticPr fontId="3"/>
  </si>
  <si>
    <t>1880年代、イギリスのもの。中身も確かめてください！</t>
    <rPh sb="15" eb="17">
      <t>ナカミ</t>
    </rPh>
    <rPh sb="18" eb="19">
      <t>タシ</t>
    </rPh>
    <phoneticPr fontId="3"/>
  </si>
  <si>
    <t>C3-0026</t>
    <phoneticPr fontId="3"/>
  </si>
  <si>
    <t>座面が茶色で丸い安定のスツール</t>
    <rPh sb="0" eb="2">
      <t>ザメン</t>
    </rPh>
    <rPh sb="3" eb="5">
      <t>チャイロ</t>
    </rPh>
    <rPh sb="6" eb="7">
      <t>マル</t>
    </rPh>
    <rPh sb="8" eb="10">
      <t>アンテイ</t>
    </rPh>
    <phoneticPr fontId="3"/>
  </si>
  <si>
    <t>N1-0001</t>
    <phoneticPr fontId="3"/>
  </si>
  <si>
    <t>N1-0002</t>
  </si>
  <si>
    <t>N1-0003</t>
  </si>
  <si>
    <t>N1-0004</t>
  </si>
  <si>
    <t>N1-0005</t>
  </si>
  <si>
    <t>N1-0006</t>
  </si>
  <si>
    <t>N1-0007</t>
  </si>
  <si>
    <t>N1-0008</t>
  </si>
  <si>
    <t>N1-0009</t>
  </si>
  <si>
    <t>N1-0010</t>
  </si>
  <si>
    <t>N1-0011</t>
  </si>
  <si>
    <t>N1-0012</t>
  </si>
  <si>
    <t>N1-0013</t>
  </si>
  <si>
    <t>N1-0014</t>
  </si>
  <si>
    <t>N1-0015</t>
  </si>
  <si>
    <t>N1-0016</t>
  </si>
  <si>
    <t>N1-0017</t>
  </si>
  <si>
    <t>N1-0018</t>
  </si>
  <si>
    <t>N1-0019</t>
  </si>
  <si>
    <t>雑貨（現行品）</t>
    <rPh sb="0" eb="2">
      <t>ザッカ</t>
    </rPh>
    <rPh sb="3" eb="6">
      <t>ゲンコウヒン</t>
    </rPh>
    <phoneticPr fontId="3"/>
  </si>
  <si>
    <t>ガーデニング用品</t>
    <rPh sb="6" eb="8">
      <t>ヨウヒン</t>
    </rPh>
    <phoneticPr fontId="3"/>
  </si>
  <si>
    <t>籐のかご</t>
    <rPh sb="0" eb="1">
      <t>トウ</t>
    </rPh>
    <phoneticPr fontId="3"/>
  </si>
  <si>
    <t>ブリキの植木鉢（長方形で上が広がっている）</t>
    <rPh sb="4" eb="7">
      <t>ウエキバチ</t>
    </rPh>
    <rPh sb="8" eb="11">
      <t>チョウホウケイ</t>
    </rPh>
    <rPh sb="12" eb="13">
      <t>ウエ</t>
    </rPh>
    <rPh sb="14" eb="15">
      <t>ヒロ</t>
    </rPh>
    <phoneticPr fontId="3"/>
  </si>
  <si>
    <t>ブリキの植木鉢（長方形）</t>
    <rPh sb="4" eb="7">
      <t>ウエキバチ</t>
    </rPh>
    <rPh sb="8" eb="11">
      <t>チョウホウケイ</t>
    </rPh>
    <phoneticPr fontId="3"/>
  </si>
  <si>
    <t>個数</t>
    <rPh sb="0" eb="2">
      <t>コスウ</t>
    </rPh>
    <phoneticPr fontId="3"/>
  </si>
  <si>
    <t>ブリキの植木鉢（楕円形）</t>
    <rPh sb="4" eb="7">
      <t>ウエキバチ</t>
    </rPh>
    <rPh sb="8" eb="11">
      <t>ダエンケイ</t>
    </rPh>
    <phoneticPr fontId="3"/>
  </si>
  <si>
    <t>ブリキの植木鉢（丸、大）</t>
    <rPh sb="4" eb="7">
      <t>ウエキバチ</t>
    </rPh>
    <rPh sb="8" eb="9">
      <t>マル</t>
    </rPh>
    <rPh sb="10" eb="11">
      <t>ダイ</t>
    </rPh>
    <phoneticPr fontId="3"/>
  </si>
  <si>
    <t>籐のかご（GreenGarden) 小</t>
    <rPh sb="0" eb="1">
      <t>トウ</t>
    </rPh>
    <rPh sb="18" eb="19">
      <t>ショウ</t>
    </rPh>
    <phoneticPr fontId="3"/>
  </si>
  <si>
    <t>籐のかご（GreenGarden) 大</t>
    <rPh sb="0" eb="1">
      <t>トウ</t>
    </rPh>
    <rPh sb="18" eb="19">
      <t>ダイ</t>
    </rPh>
    <phoneticPr fontId="3"/>
  </si>
  <si>
    <t>ブリキの植木鉢（正方形、Fine Herb）</t>
    <rPh sb="4" eb="7">
      <t>ウエキバチ</t>
    </rPh>
    <rPh sb="8" eb="11">
      <t>セイホウケイ</t>
    </rPh>
    <phoneticPr fontId="3"/>
  </si>
  <si>
    <t>ガラス瓶</t>
    <rPh sb="3" eb="4">
      <t>ビン</t>
    </rPh>
    <phoneticPr fontId="3"/>
  </si>
  <si>
    <t>ガラス瓶（オレンジの蓋）</t>
    <rPh sb="3" eb="4">
      <t>ビン</t>
    </rPh>
    <rPh sb="10" eb="11">
      <t>フタ</t>
    </rPh>
    <phoneticPr fontId="3"/>
  </si>
  <si>
    <t>ガラス瓶（Paris)</t>
    <rPh sb="3" eb="4">
      <t>ビン</t>
    </rPh>
    <phoneticPr fontId="3"/>
  </si>
  <si>
    <t>円筒のガラス瓶</t>
    <rPh sb="0" eb="2">
      <t>エントウ</t>
    </rPh>
    <rPh sb="6" eb="7">
      <t>ビン</t>
    </rPh>
    <phoneticPr fontId="3"/>
  </si>
  <si>
    <t>四角のガラス瓶</t>
    <rPh sb="0" eb="2">
      <t>シカク</t>
    </rPh>
    <rPh sb="6" eb="7">
      <t>ビン</t>
    </rPh>
    <phoneticPr fontId="3"/>
  </si>
  <si>
    <t>円筒のガラス瓶（クリアー）</t>
    <rPh sb="0" eb="2">
      <t>エントウ</t>
    </rPh>
    <rPh sb="6" eb="7">
      <t>ビン</t>
    </rPh>
    <phoneticPr fontId="3"/>
  </si>
  <si>
    <t>円筒のガラス瓶（グレー）</t>
    <rPh sb="0" eb="2">
      <t>エントウ</t>
    </rPh>
    <rPh sb="6" eb="7">
      <t>ビン</t>
    </rPh>
    <phoneticPr fontId="3"/>
  </si>
  <si>
    <t>ガラス瓶（Bisketなどの印字）</t>
    <rPh sb="3" eb="4">
      <t>ビン</t>
    </rPh>
    <rPh sb="14" eb="16">
      <t>インジ</t>
    </rPh>
    <phoneticPr fontId="3"/>
  </si>
  <si>
    <t>木箱　小</t>
    <rPh sb="0" eb="2">
      <t>キバコ</t>
    </rPh>
    <rPh sb="3" eb="4">
      <t>ショウ</t>
    </rPh>
    <phoneticPr fontId="3"/>
  </si>
  <si>
    <t>木箱　中</t>
    <rPh sb="0" eb="2">
      <t>キバコ</t>
    </rPh>
    <rPh sb="3" eb="4">
      <t>チュウ</t>
    </rPh>
    <phoneticPr fontId="3"/>
  </si>
  <si>
    <t>木箱　大</t>
    <rPh sb="0" eb="2">
      <t>キバコ</t>
    </rPh>
    <rPh sb="3" eb="4">
      <t>ダイ</t>
    </rPh>
    <phoneticPr fontId="3"/>
  </si>
  <si>
    <t>HORNSEA レイクランドグリーン　ミルクジャグ</t>
    <phoneticPr fontId="3"/>
  </si>
  <si>
    <t>可愛い黒のテーブルライト</t>
    <rPh sb="0" eb="2">
      <t>カワイ</t>
    </rPh>
    <rPh sb="3" eb="4">
      <t>クロ</t>
    </rPh>
    <phoneticPr fontId="3"/>
  </si>
  <si>
    <t>上半分だけベージュに塗られた優しいカーブの花瓶</t>
    <rPh sb="0" eb="3">
      <t>ウエハンブン</t>
    </rPh>
    <rPh sb="10" eb="11">
      <t>ヌ</t>
    </rPh>
    <rPh sb="14" eb="15">
      <t>ヤサ</t>
    </rPh>
    <rPh sb="21" eb="23">
      <t>カビン</t>
    </rPh>
    <phoneticPr fontId="3"/>
  </si>
  <si>
    <t>5列X7列の牛乳瓶ケース</t>
    <rPh sb="1" eb="2">
      <t>レツ</t>
    </rPh>
    <rPh sb="4" eb="5">
      <t>レツ</t>
    </rPh>
    <rPh sb="6" eb="8">
      <t>ギュウニュウ</t>
    </rPh>
    <rPh sb="8" eb="9">
      <t>ビン</t>
    </rPh>
    <phoneticPr fontId="3"/>
  </si>
  <si>
    <t>ベージュで口が個性的な花瓶</t>
    <rPh sb="5" eb="6">
      <t>クチ</t>
    </rPh>
    <rPh sb="7" eb="10">
      <t>コセイテキ</t>
    </rPh>
    <rPh sb="11" eb="13">
      <t>カビン</t>
    </rPh>
    <phoneticPr fontId="3"/>
  </si>
  <si>
    <t>木の優しさをそのまま生かしたWorking table</t>
    <rPh sb="0" eb="1">
      <t>キ</t>
    </rPh>
    <rPh sb="2" eb="3">
      <t>ヤサ</t>
    </rPh>
    <rPh sb="10" eb="11">
      <t>イ</t>
    </rPh>
    <phoneticPr fontId="3"/>
  </si>
  <si>
    <t>ドイツ製落ち着いた色目の花瓶（丸くて大きくて背が低め）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ヒク</t>
    </rPh>
    <phoneticPr fontId="3"/>
  </si>
  <si>
    <t>ドイツ製落ち着いた色目の花瓶（丸くて大きくて背が少し高い）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スコ</t>
    </rPh>
    <rPh sb="26" eb="27">
      <t>タカ</t>
    </rPh>
    <phoneticPr fontId="3"/>
  </si>
  <si>
    <t>ドイツ製落ち着いた色目の花瓶（水差しの形です）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ミズサ</t>
    </rPh>
    <rPh sb="19" eb="20">
      <t>カタチ</t>
    </rPh>
    <phoneticPr fontId="3"/>
  </si>
  <si>
    <t>V</t>
    <phoneticPr fontId="3"/>
  </si>
  <si>
    <t>V</t>
    <phoneticPr fontId="3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</si>
  <si>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3"/>
  </si>
  <si>
    <t>ミリタリー・フィールドデスク（ポーランド軍）</t>
    <rPh sb="20" eb="21">
      <t>グン</t>
    </rPh>
    <phoneticPr fontId="3"/>
  </si>
  <si>
    <t>追加</t>
    <rPh sb="0" eb="2">
      <t>ツイカ</t>
    </rPh>
    <phoneticPr fontId="3"/>
  </si>
  <si>
    <t>C6-0009</t>
    <phoneticPr fontId="3"/>
  </si>
  <si>
    <t>スモールキャビネット</t>
    <phoneticPr fontId="3"/>
  </si>
  <si>
    <t>Delft tile；ｵﾗﾝﾀﾞ・ﾃﾞﾙﾌﾄのタイル2枚セット（犬の絵）</t>
    <rPh sb="27" eb="28">
      <t>マイ</t>
    </rPh>
    <rPh sb="32" eb="33">
      <t>イヌ</t>
    </rPh>
    <rPh sb="34" eb="35">
      <t>エ</t>
    </rPh>
    <phoneticPr fontId="3"/>
  </si>
  <si>
    <t>Delft tile；ｵﾗﾝﾀﾞ・ﾃﾞﾙﾌﾄのタイル2枚セット(お花の絵）</t>
    <rPh sb="33" eb="34">
      <t>ハナ</t>
    </rPh>
    <rPh sb="35" eb="36">
      <t>エ</t>
    </rPh>
    <phoneticPr fontId="3"/>
  </si>
  <si>
    <t>座面が白木のままのハイスツール</t>
    <rPh sb="0" eb="2">
      <t>ザメン</t>
    </rPh>
    <rPh sb="3" eb="5">
      <t>シラキ</t>
    </rPh>
    <phoneticPr fontId="3"/>
  </si>
  <si>
    <t>フランスから来た茶色に白いラインの調味料入れ</t>
    <rPh sb="6" eb="7">
      <t>キ</t>
    </rPh>
    <rPh sb="8" eb="10">
      <t>チャイロ</t>
    </rPh>
    <rPh sb="11" eb="12">
      <t>シロ</t>
    </rPh>
    <rPh sb="17" eb="20">
      <t>チョウミリョウ</t>
    </rPh>
    <rPh sb="20" eb="21">
      <t>イ</t>
    </rPh>
    <phoneticPr fontId="3"/>
  </si>
  <si>
    <t>英国Poole社の花柄満開の花瓶</t>
    <rPh sb="0" eb="2">
      <t>エイコク</t>
    </rPh>
    <rPh sb="7" eb="8">
      <t>シャ</t>
    </rPh>
    <rPh sb="9" eb="11">
      <t>ハナガラ</t>
    </rPh>
    <rPh sb="11" eb="13">
      <t>マンカイ</t>
    </rPh>
    <rPh sb="14" eb="16">
      <t>カビン</t>
    </rPh>
    <phoneticPr fontId="3"/>
  </si>
  <si>
    <t>メルカリ</t>
    <phoneticPr fontId="3"/>
  </si>
  <si>
    <t>30mm厚みの天板にメタルパイプの脚がカッコいいローテーブル</t>
    <rPh sb="4" eb="5">
      <t>アツ</t>
    </rPh>
    <rPh sb="7" eb="9">
      <t>テンイタ</t>
    </rPh>
    <rPh sb="17" eb="18">
      <t>アシ</t>
    </rPh>
    <phoneticPr fontId="3"/>
  </si>
  <si>
    <t>がっちして引き出しの丈夫なチェコのワーキングブロック</t>
    <rPh sb="5" eb="6">
      <t>ヒ</t>
    </rPh>
    <rPh sb="7" eb="8">
      <t>ダ</t>
    </rPh>
    <rPh sb="10" eb="12">
      <t>ジョウブ</t>
    </rPh>
    <phoneticPr fontId="3"/>
  </si>
  <si>
    <t>全面綺麗にシャビーなメタルの折りたたみテーブル</t>
    <rPh sb="0" eb="2">
      <t>ゼンメン</t>
    </rPh>
    <rPh sb="2" eb="4">
      <t>キレイ</t>
    </rPh>
    <rPh sb="14" eb="15">
      <t>オ</t>
    </rPh>
    <phoneticPr fontId="3"/>
  </si>
  <si>
    <t>インドから来たシャビーなローチェスト。TV台としてどうでしょう？</t>
    <rPh sb="5" eb="6">
      <t>キ</t>
    </rPh>
    <rPh sb="21" eb="22">
      <t>ダイ</t>
    </rPh>
    <phoneticPr fontId="3"/>
  </si>
  <si>
    <t>深くゆったり座れる肘掛付きのチェアー</t>
    <rPh sb="0" eb="1">
      <t>フカ</t>
    </rPh>
    <rPh sb="6" eb="7">
      <t>スワ</t>
    </rPh>
    <rPh sb="9" eb="12">
      <t>ヒジカケツ</t>
    </rPh>
    <phoneticPr fontId="3"/>
  </si>
  <si>
    <t>白色／赤色光に変えられる船のライト</t>
    <rPh sb="0" eb="2">
      <t>ハクショク</t>
    </rPh>
    <rPh sb="3" eb="5">
      <t>アカイロ</t>
    </rPh>
    <rPh sb="5" eb="6">
      <t>コウ</t>
    </rPh>
    <rPh sb="7" eb="8">
      <t>カ</t>
    </rPh>
    <rPh sb="12" eb="13">
      <t>フネ</t>
    </rPh>
    <phoneticPr fontId="3"/>
  </si>
  <si>
    <t>細くてかわいい街灯にアンティーク球の組み合わせ</t>
    <rPh sb="0" eb="1">
      <t>ホソ</t>
    </rPh>
    <rPh sb="7" eb="9">
      <t>ガイトウ</t>
    </rPh>
    <rPh sb="16" eb="17">
      <t>キュウ</t>
    </rPh>
    <rPh sb="18" eb="19">
      <t>ク</t>
    </rPh>
    <rPh sb="20" eb="21">
      <t>ア</t>
    </rPh>
    <phoneticPr fontId="3"/>
  </si>
  <si>
    <t>アンティーク雰囲気満点の大きな白のペンダント</t>
    <rPh sb="6" eb="9">
      <t>フンイキ</t>
    </rPh>
    <rPh sb="9" eb="11">
      <t>マンテン</t>
    </rPh>
    <rPh sb="12" eb="13">
      <t>オオ</t>
    </rPh>
    <rPh sb="15" eb="16">
      <t>シロ</t>
    </rPh>
    <phoneticPr fontId="3"/>
  </si>
  <si>
    <t>クリアーワックスで仕上げられた4段衣装ケース</t>
    <rPh sb="9" eb="11">
      <t>シア</t>
    </rPh>
    <rPh sb="16" eb="17">
      <t>ダン</t>
    </rPh>
    <rPh sb="17" eb="19">
      <t>イショウ</t>
    </rPh>
    <phoneticPr fontId="3"/>
  </si>
  <si>
    <t>ブリキの大きなダストボックス</t>
    <rPh sb="4" eb="5">
      <t>オオ</t>
    </rPh>
    <phoneticPr fontId="3"/>
  </si>
  <si>
    <t>飾って可愛い銅のお鍋</t>
    <rPh sb="0" eb="1">
      <t>カザ</t>
    </rPh>
    <rPh sb="3" eb="5">
      <t>カワイ</t>
    </rPh>
    <rPh sb="6" eb="7">
      <t>ドウ</t>
    </rPh>
    <rPh sb="9" eb="10">
      <t>ナベ</t>
    </rPh>
    <phoneticPr fontId="3"/>
  </si>
  <si>
    <t>シャビーな白の折りたたみ椅子</t>
    <rPh sb="5" eb="6">
      <t>シロ</t>
    </rPh>
    <rPh sb="7" eb="8">
      <t>オ</t>
    </rPh>
    <rPh sb="12" eb="14">
      <t>イス</t>
    </rPh>
    <phoneticPr fontId="3"/>
  </si>
  <si>
    <t>インド製の彫刻が楽しい座面が開くスツール</t>
    <rPh sb="3" eb="4">
      <t>セイ</t>
    </rPh>
    <rPh sb="5" eb="7">
      <t>チョウコク</t>
    </rPh>
    <rPh sb="8" eb="9">
      <t>タノ</t>
    </rPh>
    <rPh sb="11" eb="13">
      <t>ザメン</t>
    </rPh>
    <rPh sb="14" eb="15">
      <t>ヒラ</t>
    </rPh>
    <phoneticPr fontId="3"/>
  </si>
  <si>
    <t>A8-0010</t>
    <phoneticPr fontId="3"/>
  </si>
  <si>
    <t>鉢植えが４つ入るシャビーでメタルのホルダー</t>
    <rPh sb="0" eb="2">
      <t>ハチウ</t>
    </rPh>
    <rPh sb="6" eb="7">
      <t>ハイ</t>
    </rPh>
    <phoneticPr fontId="3"/>
  </si>
  <si>
    <t>メタルでシャビーな折りたたみチェアー</t>
    <rPh sb="9" eb="10">
      <t>オ</t>
    </rPh>
    <phoneticPr fontId="3"/>
  </si>
  <si>
    <t>C3-0027</t>
  </si>
  <si>
    <t>C3-0028</t>
  </si>
  <si>
    <t>落ち着いた深いクリーム色の座面のスツール</t>
    <rPh sb="0" eb="1">
      <t>オ</t>
    </rPh>
    <rPh sb="2" eb="3">
      <t>ツ</t>
    </rPh>
    <rPh sb="5" eb="6">
      <t>フカ</t>
    </rPh>
    <rPh sb="11" eb="12">
      <t>イロ</t>
    </rPh>
    <rPh sb="13" eb="15">
      <t>ザメン</t>
    </rPh>
    <phoneticPr fontId="3"/>
  </si>
  <si>
    <t>白いフレームにシャビーな座面の折りたたみチェアー</t>
    <rPh sb="0" eb="1">
      <t>シロ</t>
    </rPh>
    <rPh sb="12" eb="14">
      <t>ザメン</t>
    </rPh>
    <rPh sb="15" eb="16">
      <t>オ</t>
    </rPh>
    <phoneticPr fontId="3"/>
  </si>
  <si>
    <t>学校で使われていた懐かしいパイプ椅子</t>
    <rPh sb="0" eb="2">
      <t>ガッコウ</t>
    </rPh>
    <rPh sb="3" eb="4">
      <t>ツカ</t>
    </rPh>
    <rPh sb="9" eb="10">
      <t>ナツ</t>
    </rPh>
    <rPh sb="16" eb="18">
      <t>イス</t>
    </rPh>
    <phoneticPr fontId="3"/>
  </si>
  <si>
    <t>８X7の引き出しがある古い薬箱</t>
    <rPh sb="4" eb="5">
      <t>ヒ</t>
    </rPh>
    <rPh sb="6" eb="7">
      <t>ダ</t>
    </rPh>
    <rPh sb="11" eb="12">
      <t>フル</t>
    </rPh>
    <rPh sb="13" eb="15">
      <t>クスリバコ</t>
    </rPh>
    <phoneticPr fontId="3"/>
  </si>
  <si>
    <t>ゆったり座れるブルーの肘掛付き椅子</t>
    <rPh sb="4" eb="5">
      <t>スワ</t>
    </rPh>
    <rPh sb="11" eb="13">
      <t>ヒジカケ</t>
    </rPh>
    <rPh sb="13" eb="14">
      <t>ツ</t>
    </rPh>
    <rPh sb="15" eb="17">
      <t>イス</t>
    </rPh>
    <phoneticPr fontId="3"/>
  </si>
  <si>
    <t>爽やか黄色のテーブル　（定価25,000円）</t>
    <rPh sb="0" eb="1">
      <t>サワ</t>
    </rPh>
    <rPh sb="3" eb="5">
      <t>キイロ</t>
    </rPh>
    <rPh sb="12" eb="14">
      <t>テイカ</t>
    </rPh>
    <rPh sb="20" eb="21">
      <t>エン</t>
    </rPh>
    <phoneticPr fontId="3"/>
  </si>
  <si>
    <t>茶色のローテーブル （定価20,000円）</t>
    <rPh sb="0" eb="2">
      <t>チャイロ</t>
    </rPh>
    <rPh sb="11" eb="13">
      <t>テイカ</t>
    </rPh>
    <rPh sb="19" eb="20">
      <t>エン</t>
    </rPh>
    <phoneticPr fontId="3"/>
  </si>
  <si>
    <t>シャビーな黒テーブル　（定価25,000円）</t>
    <rPh sb="5" eb="6">
      <t>クロ</t>
    </rPh>
    <rPh sb="12" eb="14">
      <t>テイカ</t>
    </rPh>
    <rPh sb="20" eb="21">
      <t>エン</t>
    </rPh>
    <phoneticPr fontId="3"/>
  </si>
  <si>
    <t>C6-0010</t>
  </si>
  <si>
    <t>C6-0011</t>
  </si>
  <si>
    <t>白のダメージキャビネット　横長　（定価16,000円）</t>
    <rPh sb="0" eb="1">
      <t>シロ</t>
    </rPh>
    <rPh sb="13" eb="15">
      <t>ヨコナガ</t>
    </rPh>
    <rPh sb="17" eb="19">
      <t>テイカ</t>
    </rPh>
    <rPh sb="25" eb="26">
      <t>エン</t>
    </rPh>
    <phoneticPr fontId="3"/>
  </si>
  <si>
    <t>白のダメージキャビネット　（定価12,000円）</t>
    <rPh sb="0" eb="1">
      <t>シロ</t>
    </rPh>
    <rPh sb="14" eb="16">
      <t>テイカ</t>
    </rPh>
    <rPh sb="22" eb="23">
      <t>エン</t>
    </rPh>
    <phoneticPr fontId="3"/>
  </si>
  <si>
    <t>天板がウッドながっしりキャビネット</t>
    <rPh sb="0" eb="2">
      <t>テンバン</t>
    </rPh>
    <phoneticPr fontId="3"/>
  </si>
  <si>
    <t>英国製　白い引き出しがアクセントのShelf　（定価40,000円）</t>
    <rPh sb="0" eb="2">
      <t>エイコク</t>
    </rPh>
    <rPh sb="2" eb="3">
      <t>セイ</t>
    </rPh>
    <rPh sb="4" eb="5">
      <t>シロ</t>
    </rPh>
    <rPh sb="6" eb="7">
      <t>ヒ</t>
    </rPh>
    <rPh sb="8" eb="9">
      <t>ダ</t>
    </rPh>
    <rPh sb="24" eb="26">
      <t>テイカ</t>
    </rPh>
    <rPh sb="32" eb="33">
      <t>エン</t>
    </rPh>
    <phoneticPr fontId="3"/>
  </si>
  <si>
    <t>木製のladder</t>
    <rPh sb="0" eb="2">
      <t>モクセイ</t>
    </rPh>
    <phoneticPr fontId="3"/>
  </si>
  <si>
    <t>C9-0003</t>
  </si>
  <si>
    <t>グラスホルダー</t>
    <phoneticPr fontId="3"/>
  </si>
  <si>
    <t>C3-0029</t>
  </si>
  <si>
    <t>英国製　少し新しめの折りたたみ椅子</t>
    <rPh sb="0" eb="2">
      <t>エイコク</t>
    </rPh>
    <rPh sb="2" eb="3">
      <t>セイ</t>
    </rPh>
    <rPh sb="4" eb="5">
      <t>スコ</t>
    </rPh>
    <rPh sb="6" eb="7">
      <t>アタラ</t>
    </rPh>
    <rPh sb="10" eb="11">
      <t>オ</t>
    </rPh>
    <rPh sb="15" eb="17">
      <t>イス</t>
    </rPh>
    <phoneticPr fontId="3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</si>
  <si>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</si>
  <si>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3"/>
  </si>
  <si>
    <t>安友さん</t>
    <rPh sb="0" eb="2">
      <t>ヤストモ</t>
    </rPh>
    <phoneticPr fontId="3"/>
  </si>
  <si>
    <t>オランダから来た円筒のガラス瓶</t>
    <rPh sb="6" eb="7">
      <t>キ</t>
    </rPh>
    <rPh sb="8" eb="10">
      <t>エントウ</t>
    </rPh>
    <rPh sb="14" eb="15">
      <t>ビン</t>
    </rPh>
    <phoneticPr fontId="3"/>
  </si>
  <si>
    <t>C8-0003</t>
    <phoneticPr fontId="3"/>
  </si>
  <si>
    <t>C8-0006</t>
    <phoneticPr fontId="3"/>
  </si>
  <si>
    <t>C8-0004</t>
    <phoneticPr fontId="3"/>
  </si>
  <si>
    <t>ブリキの大き目なジョーロ</t>
    <rPh sb="4" eb="5">
      <t>オオ</t>
    </rPh>
    <rPh sb="6" eb="7">
      <t>メ</t>
    </rPh>
    <phoneticPr fontId="3"/>
  </si>
  <si>
    <t>実売価</t>
    <rPh sb="0" eb="1">
      <t>ジツ</t>
    </rPh>
    <rPh sb="1" eb="3">
      <t>バイカ</t>
    </rPh>
    <phoneticPr fontId="3"/>
  </si>
  <si>
    <t>対象原価</t>
    <rPh sb="0" eb="2">
      <t>タイショウ</t>
    </rPh>
    <rPh sb="2" eb="4">
      <t>ゲンカ</t>
    </rPh>
    <phoneticPr fontId="3"/>
  </si>
  <si>
    <t>在庫（諸掛り込み）</t>
    <rPh sb="0" eb="2">
      <t>ザイコ</t>
    </rPh>
    <rPh sb="3" eb="5">
      <t>ショガカ</t>
    </rPh>
    <rPh sb="6" eb="7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</si>
</sst>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quotePrefix="1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quotePrefix="1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1" xfId="1" applyFont="1" applyBorder="1">
      <alignment vertical="center"/>
    </xf>
    <xf numFmtId="0" fontId="0" fillId="0" borderId="0" xfId="0" applyFill="1" applyBorder="1" applyAlignment="1">
      <alignment vertical="center" wrapText="1"/>
    </xf>
    <xf numFmtId="38" fontId="0" fillId="2" borderId="0" xfId="1" applyFont="1" applyFill="1" applyBorder="1">
      <alignment vertical="center"/>
    </xf>
    <xf numFmtId="38" fontId="0" fillId="2" borderId="0" xfId="1" applyFont="1" applyFill="1">
      <alignment vertical="center"/>
    </xf>
    <xf numFmtId="38" fontId="7" fillId="0" borderId="0" xfId="1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5/C3-0005_3.jpg" TargetMode="External"/><Relationship Id="rId13" Type="http://schemas.openxmlformats.org/officeDocument/2006/relationships/hyperlink" Target="https://blog.princessm.jp/wp-content/uploads/2018/05/C3-0007_1.jpg" TargetMode="External"/><Relationship Id="rId18" Type="http://schemas.openxmlformats.org/officeDocument/2006/relationships/hyperlink" Target="https://blog.princessm.jp/wp-content/uploads/2018/05/C3-0007_5.jpg" TargetMode="External"/><Relationship Id="rId3" Type="http://schemas.openxmlformats.org/officeDocument/2006/relationships/hyperlink" Target="https://blog.princessm.jp/wp-content/uploads/2018/05/C3-0004_3.jpg" TargetMode="External"/><Relationship Id="rId21" Type="http://schemas.openxmlformats.org/officeDocument/2006/relationships/hyperlink" Target="https://blog.princessm.jp/wp-content/uploads/2018/05/C3-0008_1.jpg" TargetMode="External"/><Relationship Id="rId7" Type="http://schemas.openxmlformats.org/officeDocument/2006/relationships/hyperlink" Target="https://blog.princessm.jp/wp-content/uploads/2018/05/C3-0005_2.jpg" TargetMode="External"/><Relationship Id="rId12" Type="http://schemas.openxmlformats.org/officeDocument/2006/relationships/hyperlink" Target="https://blog.princessm.jp/wp-content/uploads/2018/05/C3-0006_3.jpg" TargetMode="External"/><Relationship Id="rId17" Type="http://schemas.openxmlformats.org/officeDocument/2006/relationships/hyperlink" Target="https://blog.princessm.jp/wp-content/uploads/2018/05/C3-0007_4.jpg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blog.princessm.jp/wp-content/uploads/2018/05/C3-0004_2.jpg" TargetMode="External"/><Relationship Id="rId16" Type="http://schemas.openxmlformats.org/officeDocument/2006/relationships/hyperlink" Target="https://blog.princessm.jp/wp-content/uploads/2018/05/C3-0007_3.jpg" TargetMode="External"/><Relationship Id="rId20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https://blog.princessm.jp/wp-content/uploads/2018/05/C3-0004_1.jpg" TargetMode="External"/><Relationship Id="rId6" Type="http://schemas.openxmlformats.org/officeDocument/2006/relationships/hyperlink" Target="https://blog.princessm.jp/wp-content/uploads/2018/05/C3-0005_1.jpg" TargetMode="External"/><Relationship Id="rId11" Type="http://schemas.openxmlformats.org/officeDocument/2006/relationships/hyperlink" Target="https://blog.princessm.jp/wp-content/uploads/2018/05/C3-0006_2.jpg" TargetMode="External"/><Relationship Id="rId24" Type="http://schemas.openxmlformats.org/officeDocument/2006/relationships/hyperlink" Target="https://blog.princessm.jp/wp-content/uploads/2018/05/C3-0008_4.jpg" TargetMode="External"/><Relationship Id="rId5" Type="http://schemas.openxmlformats.org/officeDocument/2006/relationships/hyperlink" Target="https://blog.princessm.jp/wp-content/uploads/2018/05/C3-0004_5.jpg" TargetMode="External"/><Relationship Id="rId15" Type="http://schemas.openxmlformats.org/officeDocument/2006/relationships/hyperlink" Target="https://blog.princessm.jp/wp-content/uploads/2018/05/C3-0007_2.jpg" TargetMode="External"/><Relationship Id="rId23" Type="http://schemas.openxmlformats.org/officeDocument/2006/relationships/hyperlink" Target="https://blog.princessm.jp/wp-content/uploads/2018/05/C3-0008_3.jpg" TargetMode="External"/><Relationship Id="rId10" Type="http://schemas.openxmlformats.org/officeDocument/2006/relationships/hyperlink" Target="https://blog.princessm.jp/wp-content/uploads/2018/05/C3-0006_1.jpg" TargetMode="External"/><Relationship Id="rId19" Type="http://schemas.openxmlformats.org/officeDocument/2006/relationships/hyperlink" Target="https://blog.princessm.jp/wp-content/uploads/2018/05/C3-0007_6.jpg" TargetMode="External"/><Relationship Id="rId4" Type="http://schemas.openxmlformats.org/officeDocument/2006/relationships/hyperlink" Target="https://blog.princessm.jp/wp-content/uploads/2018/05/C3-0004_4.jpg" TargetMode="External"/><Relationship Id="rId9" Type="http://schemas.openxmlformats.org/officeDocument/2006/relationships/hyperlink" Target="https://blog.princessm.jp/wp-content/uploads/2018/05/C3-0005_4.jpg" TargetMode="External"/><Relationship Id="rId14" Type="http://schemas.openxmlformats.org/officeDocument/2006/relationships/hyperlink" Target="https://blog.princessm.jp/wp-content/uploads/2018/05/C3-0007_1.jpg" TargetMode="External"/><Relationship Id="rId22" Type="http://schemas.openxmlformats.org/officeDocument/2006/relationships/hyperlink" Target="https://blog.princessm.jp/wp-content/uploads/2018/05/C3-0008_2.jp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4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B37E-0C24-49BA-9F29-FDB40EE3D37C}">
  <sheetPr>
    <pageSetUpPr fitToPage="1"/>
  </sheetPr>
  <dimension ref="A1:AI349"/>
  <sheetViews>
    <sheetView tabSelected="1" workbookViewId="0">
      <pane xSplit="5" ySplit="1" topLeftCell="X336" activePane="bottomRight" state="frozen"/>
      <selection pane="topRight" activeCell="F1" sqref="F1"/>
      <selection pane="bottomLeft" activeCell="A3" sqref="A3"/>
      <selection pane="bottomRight" activeCell="Y348" sqref="Y348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1" customWidth="1"/>
    <col min="5" max="5" width="47.5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2" customWidth="1"/>
    <col min="23" max="23" width="5.25" customWidth="1"/>
    <col min="25" max="27" width="9.1640625" bestFit="1" customWidth="1"/>
    <col min="28" max="28" width="9.1640625" style="27" bestFit="1" customWidth="1"/>
    <col min="29" max="29" width="2.5" customWidth="1"/>
    <col min="31" max="31" width="9.6640625" bestFit="1" customWidth="1"/>
    <col min="32" max="32" width="9.1640625" bestFit="1" customWidth="1"/>
  </cols>
  <sheetData>
    <row r="1" spans="1:32" ht="108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26" t="s">
        <v>26</v>
      </c>
      <c r="AD1" s="26" t="s">
        <v>1039</v>
      </c>
      <c r="AE1" s="26" t="s">
        <v>1040</v>
      </c>
      <c r="AF1" s="26" t="s">
        <v>1041</v>
      </c>
    </row>
    <row r="2" spans="1:32" x14ac:dyDescent="0.55000000000000004">
      <c r="A2" t="s">
        <v>429</v>
      </c>
      <c r="D2" s="1" t="s">
        <v>430</v>
      </c>
      <c r="I2" s="15" t="s">
        <v>431</v>
      </c>
      <c r="X2" s="9">
        <v>5</v>
      </c>
      <c r="Y2">
        <v>800</v>
      </c>
      <c r="Z2">
        <v>1160</v>
      </c>
      <c r="AA2" s="2">
        <v>1960</v>
      </c>
      <c r="AB2" s="27">
        <f t="shared" ref="AB2:AB65" si="0">IF(S2="",0,S2-AA2)</f>
        <v>0</v>
      </c>
      <c r="AE2" t="str">
        <f>IF(AD2="","",AA2)</f>
        <v/>
      </c>
      <c r="AF2">
        <f>IF(AE2="",AA2,"")</f>
        <v>1960</v>
      </c>
    </row>
    <row r="3" spans="1:32" x14ac:dyDescent="0.55000000000000004">
      <c r="A3" t="s">
        <v>432</v>
      </c>
      <c r="D3" s="1" t="s">
        <v>430</v>
      </c>
      <c r="I3" s="15" t="s">
        <v>433</v>
      </c>
      <c r="X3" s="9">
        <v>5</v>
      </c>
      <c r="Y3">
        <v>800</v>
      </c>
      <c r="Z3">
        <v>1160</v>
      </c>
      <c r="AA3" s="2">
        <v>1960</v>
      </c>
      <c r="AB3" s="27">
        <f t="shared" si="0"/>
        <v>0</v>
      </c>
      <c r="AE3" t="str">
        <f t="shared" ref="AE3:AE66" si="1">IF(AD3="","",AA3)</f>
        <v/>
      </c>
      <c r="AF3">
        <f t="shared" ref="AF3:AF66" si="2">IF(AE3="",AA3,"")</f>
        <v>1960</v>
      </c>
    </row>
    <row r="4" spans="1:32" x14ac:dyDescent="0.55000000000000004">
      <c r="A4" s="17" t="s">
        <v>27</v>
      </c>
      <c r="B4" t="s">
        <v>28</v>
      </c>
      <c r="C4" t="s">
        <v>29</v>
      </c>
      <c r="D4" s="1" t="s">
        <v>30</v>
      </c>
      <c r="E4" t="s">
        <v>31</v>
      </c>
      <c r="F4" t="s">
        <v>31</v>
      </c>
      <c r="H4" s="8" t="s">
        <v>981</v>
      </c>
      <c r="S4" s="2">
        <v>9720</v>
      </c>
      <c r="U4" s="2">
        <v>9720</v>
      </c>
      <c r="V4">
        <v>10025</v>
      </c>
      <c r="W4">
        <v>1</v>
      </c>
      <c r="X4" s="15">
        <v>25</v>
      </c>
      <c r="Y4" s="10">
        <v>4200</v>
      </c>
      <c r="Z4" s="2">
        <v>4872</v>
      </c>
      <c r="AA4" s="2">
        <v>9072</v>
      </c>
      <c r="AB4" s="27">
        <f t="shared" si="0"/>
        <v>648</v>
      </c>
      <c r="AE4" t="str">
        <f t="shared" si="1"/>
        <v/>
      </c>
      <c r="AF4">
        <f t="shared" si="2"/>
        <v>9072</v>
      </c>
    </row>
    <row r="5" spans="1:32" x14ac:dyDescent="0.55000000000000004">
      <c r="A5" s="9" t="s">
        <v>40</v>
      </c>
      <c r="B5" t="s">
        <v>28</v>
      </c>
      <c r="C5" t="s">
        <v>29</v>
      </c>
      <c r="D5" s="1" t="s">
        <v>41</v>
      </c>
      <c r="E5" t="s">
        <v>42</v>
      </c>
      <c r="F5" t="s">
        <v>42</v>
      </c>
      <c r="H5" t="s">
        <v>981</v>
      </c>
      <c r="S5" s="2">
        <v>4860</v>
      </c>
      <c r="U5" s="2">
        <v>4860</v>
      </c>
      <c r="V5">
        <v>10008</v>
      </c>
      <c r="W5">
        <v>1</v>
      </c>
      <c r="X5" s="15">
        <v>8</v>
      </c>
      <c r="Y5" s="10">
        <v>1344</v>
      </c>
      <c r="Z5" s="2">
        <v>1559.04</v>
      </c>
      <c r="AA5" s="2">
        <v>2903.04</v>
      </c>
      <c r="AB5" s="27">
        <f t="shared" si="0"/>
        <v>1956.96</v>
      </c>
      <c r="AE5" t="str">
        <f t="shared" si="1"/>
        <v/>
      </c>
      <c r="AF5">
        <f t="shared" si="2"/>
        <v>2903.04</v>
      </c>
    </row>
    <row r="6" spans="1:32" x14ac:dyDescent="0.55000000000000004">
      <c r="A6" s="9" t="s">
        <v>66</v>
      </c>
      <c r="B6" t="s">
        <v>28</v>
      </c>
      <c r="C6" t="s">
        <v>29</v>
      </c>
      <c r="D6" s="1" t="s">
        <v>67</v>
      </c>
      <c r="E6" t="s">
        <v>68</v>
      </c>
      <c r="F6" t="s">
        <v>68</v>
      </c>
      <c r="H6" t="s">
        <v>981</v>
      </c>
      <c r="S6" s="2">
        <v>5400</v>
      </c>
      <c r="U6" s="2">
        <v>5400</v>
      </c>
      <c r="V6">
        <v>10005</v>
      </c>
      <c r="W6">
        <v>1</v>
      </c>
      <c r="X6" s="15">
        <v>5</v>
      </c>
      <c r="Y6" s="10">
        <v>840</v>
      </c>
      <c r="Z6" s="2">
        <v>974.4</v>
      </c>
      <c r="AA6" s="2">
        <v>1814.4</v>
      </c>
      <c r="AB6" s="27">
        <f t="shared" si="0"/>
        <v>3585.6</v>
      </c>
      <c r="AE6" t="str">
        <f t="shared" si="1"/>
        <v/>
      </c>
      <c r="AF6">
        <f t="shared" si="2"/>
        <v>1814.4</v>
      </c>
    </row>
    <row r="7" spans="1:32" x14ac:dyDescent="0.55000000000000004">
      <c r="A7" s="15" t="s">
        <v>409</v>
      </c>
      <c r="B7" t="s">
        <v>28</v>
      </c>
      <c r="C7" t="s">
        <v>29</v>
      </c>
      <c r="D7" s="1" t="s">
        <v>410</v>
      </c>
      <c r="E7" t="s">
        <v>411</v>
      </c>
      <c r="F7" t="s">
        <v>411</v>
      </c>
      <c r="H7" t="s">
        <v>981</v>
      </c>
      <c r="I7" s="15" t="s">
        <v>407</v>
      </c>
      <c r="S7" s="2">
        <v>20520</v>
      </c>
      <c r="U7" s="2">
        <v>20520</v>
      </c>
      <c r="V7">
        <v>10040</v>
      </c>
      <c r="X7" s="15">
        <v>40</v>
      </c>
      <c r="Y7">
        <v>6400</v>
      </c>
      <c r="Z7">
        <v>9280</v>
      </c>
      <c r="AA7" s="2">
        <v>15680</v>
      </c>
      <c r="AB7" s="27">
        <f t="shared" si="0"/>
        <v>4840</v>
      </c>
      <c r="AE7" t="str">
        <f t="shared" si="1"/>
        <v/>
      </c>
      <c r="AF7">
        <f t="shared" si="2"/>
        <v>15680</v>
      </c>
    </row>
    <row r="8" spans="1:32" x14ac:dyDescent="0.55000000000000004">
      <c r="A8" s="15" t="s">
        <v>145</v>
      </c>
      <c r="B8" t="s">
        <v>28</v>
      </c>
      <c r="C8" t="s">
        <v>29</v>
      </c>
      <c r="D8" s="1" t="s">
        <v>146</v>
      </c>
      <c r="E8" t="s">
        <v>992</v>
      </c>
      <c r="F8" t="s">
        <v>147</v>
      </c>
      <c r="S8" s="2">
        <v>15500</v>
      </c>
      <c r="U8" s="2">
        <v>15500</v>
      </c>
      <c r="V8">
        <v>10035</v>
      </c>
      <c r="W8">
        <v>1</v>
      </c>
      <c r="X8" s="15">
        <v>35</v>
      </c>
      <c r="Y8" s="10">
        <v>5880</v>
      </c>
      <c r="Z8" s="2">
        <v>6820.7999999999993</v>
      </c>
      <c r="AA8" s="2">
        <v>12700.8</v>
      </c>
      <c r="AB8" s="27">
        <f t="shared" si="0"/>
        <v>2799.2000000000007</v>
      </c>
      <c r="AE8" t="str">
        <f t="shared" si="1"/>
        <v/>
      </c>
      <c r="AF8">
        <f t="shared" si="2"/>
        <v>12700.8</v>
      </c>
    </row>
    <row r="9" spans="1:32" x14ac:dyDescent="0.55000000000000004">
      <c r="A9" s="9" t="s">
        <v>148</v>
      </c>
      <c r="B9" t="s">
        <v>28</v>
      </c>
      <c r="C9" t="s">
        <v>29</v>
      </c>
      <c r="D9" s="1" t="s">
        <v>149</v>
      </c>
      <c r="E9" t="s">
        <v>150</v>
      </c>
      <c r="F9" t="s">
        <v>151</v>
      </c>
      <c r="H9" t="s">
        <v>981</v>
      </c>
      <c r="S9" s="2">
        <v>4300</v>
      </c>
      <c r="U9" s="2">
        <v>4300</v>
      </c>
      <c r="V9">
        <v>10001</v>
      </c>
      <c r="W9">
        <v>1</v>
      </c>
      <c r="X9" s="15">
        <v>1</v>
      </c>
      <c r="Y9" s="10">
        <v>168</v>
      </c>
      <c r="Z9" s="2">
        <v>194.88</v>
      </c>
      <c r="AA9" s="2">
        <v>362.88</v>
      </c>
      <c r="AB9" s="27">
        <f t="shared" si="0"/>
        <v>3937.12</v>
      </c>
      <c r="AE9" t="str">
        <f t="shared" si="1"/>
        <v/>
      </c>
      <c r="AF9">
        <f t="shared" si="2"/>
        <v>362.88</v>
      </c>
    </row>
    <row r="10" spans="1:32" x14ac:dyDescent="0.55000000000000004">
      <c r="A10" s="9" t="s">
        <v>89</v>
      </c>
      <c r="B10" t="s">
        <v>28</v>
      </c>
      <c r="C10" t="s">
        <v>29</v>
      </c>
      <c r="D10" s="1" t="s">
        <v>90</v>
      </c>
      <c r="E10" t="s">
        <v>91</v>
      </c>
      <c r="F10" t="s">
        <v>92</v>
      </c>
      <c r="H10" t="s">
        <v>981</v>
      </c>
      <c r="S10" s="2">
        <v>8100</v>
      </c>
      <c r="U10" s="2">
        <v>8100</v>
      </c>
      <c r="V10">
        <v>10035</v>
      </c>
      <c r="W10">
        <v>1</v>
      </c>
      <c r="X10" s="15">
        <v>35</v>
      </c>
      <c r="Y10" s="10">
        <v>5880</v>
      </c>
      <c r="Z10" s="2">
        <v>6820.7999999999993</v>
      </c>
      <c r="AA10" s="2">
        <v>12700.8</v>
      </c>
      <c r="AB10" s="27">
        <f t="shared" si="0"/>
        <v>-4600.7999999999993</v>
      </c>
      <c r="AE10" t="str">
        <f t="shared" si="1"/>
        <v/>
      </c>
      <c r="AF10">
        <f t="shared" si="2"/>
        <v>12700.8</v>
      </c>
    </row>
    <row r="11" spans="1:32" x14ac:dyDescent="0.55000000000000004">
      <c r="A11" s="15" t="s">
        <v>241</v>
      </c>
      <c r="B11" t="s">
        <v>28</v>
      </c>
      <c r="C11" t="s">
        <v>29</v>
      </c>
      <c r="D11" s="1" t="s">
        <v>242</v>
      </c>
      <c r="E11" t="s">
        <v>243</v>
      </c>
      <c r="F11" t="s">
        <v>243</v>
      </c>
      <c r="H11" t="s">
        <v>982</v>
      </c>
      <c r="S11" s="2">
        <v>12800</v>
      </c>
      <c r="U11" s="2">
        <v>13500</v>
      </c>
      <c r="V11">
        <v>10015</v>
      </c>
      <c r="X11" s="15">
        <v>15</v>
      </c>
      <c r="Y11" s="10">
        <v>2520</v>
      </c>
      <c r="Z11" s="2">
        <v>2923.2</v>
      </c>
      <c r="AA11" s="2">
        <v>5443.2</v>
      </c>
      <c r="AB11" s="27">
        <f t="shared" si="0"/>
        <v>7356.8</v>
      </c>
      <c r="AE11" t="str">
        <f t="shared" si="1"/>
        <v/>
      </c>
      <c r="AF11">
        <f t="shared" si="2"/>
        <v>5443.2</v>
      </c>
    </row>
    <row r="12" spans="1:32" x14ac:dyDescent="0.55000000000000004">
      <c r="A12" s="9" t="s">
        <v>208</v>
      </c>
      <c r="B12" t="s">
        <v>28</v>
      </c>
      <c r="C12" t="s">
        <v>29</v>
      </c>
      <c r="D12" s="1" t="s">
        <v>209</v>
      </c>
      <c r="E12" t="s">
        <v>210</v>
      </c>
      <c r="F12" t="s">
        <v>210</v>
      </c>
      <c r="S12" s="2">
        <v>2600</v>
      </c>
      <c r="U12" s="2">
        <v>2600</v>
      </c>
      <c r="V12">
        <v>10008</v>
      </c>
      <c r="X12" s="15">
        <v>8</v>
      </c>
      <c r="Y12" s="10">
        <v>1344</v>
      </c>
      <c r="Z12" s="2">
        <v>1559.04</v>
      </c>
      <c r="AA12" s="2">
        <v>2903.04</v>
      </c>
      <c r="AB12" s="27">
        <f t="shared" si="0"/>
        <v>-303.03999999999996</v>
      </c>
      <c r="AE12" t="str">
        <f t="shared" si="1"/>
        <v/>
      </c>
      <c r="AF12">
        <f t="shared" si="2"/>
        <v>2903.04</v>
      </c>
    </row>
    <row r="13" spans="1:32" x14ac:dyDescent="0.55000000000000004">
      <c r="A13" s="9" t="s">
        <v>360</v>
      </c>
      <c r="B13" t="s">
        <v>28</v>
      </c>
      <c r="C13" t="s">
        <v>29</v>
      </c>
      <c r="D13" s="1" t="s">
        <v>361</v>
      </c>
      <c r="E13" t="s">
        <v>362</v>
      </c>
      <c r="I13" s="15" t="s">
        <v>363</v>
      </c>
      <c r="S13" s="2">
        <v>2700</v>
      </c>
      <c r="U13" s="2">
        <v>2700</v>
      </c>
      <c r="X13" s="9">
        <v>4</v>
      </c>
      <c r="Y13">
        <v>640</v>
      </c>
      <c r="Z13">
        <v>928</v>
      </c>
      <c r="AA13" s="2">
        <v>1568</v>
      </c>
      <c r="AB13" s="27">
        <f t="shared" si="0"/>
        <v>1132</v>
      </c>
      <c r="AE13" t="str">
        <f t="shared" si="1"/>
        <v/>
      </c>
      <c r="AF13">
        <f t="shared" si="2"/>
        <v>1568</v>
      </c>
    </row>
    <row r="14" spans="1:32" x14ac:dyDescent="0.55000000000000004">
      <c r="A14" s="9" t="s">
        <v>364</v>
      </c>
      <c r="B14" t="s">
        <v>28</v>
      </c>
      <c r="C14" t="s">
        <v>29</v>
      </c>
      <c r="D14" s="1" t="s">
        <v>365</v>
      </c>
      <c r="E14" t="s">
        <v>976</v>
      </c>
      <c r="H14" t="s">
        <v>982</v>
      </c>
      <c r="I14" s="15" t="s">
        <v>367</v>
      </c>
      <c r="S14" s="2">
        <v>3240</v>
      </c>
      <c r="U14" s="2">
        <v>3240</v>
      </c>
      <c r="X14" s="9">
        <v>4</v>
      </c>
      <c r="Y14">
        <v>640</v>
      </c>
      <c r="Z14">
        <v>928</v>
      </c>
      <c r="AA14" s="2">
        <v>1568</v>
      </c>
      <c r="AB14" s="27">
        <f t="shared" si="0"/>
        <v>1672</v>
      </c>
      <c r="AD14">
        <v>2000</v>
      </c>
      <c r="AE14">
        <f t="shared" si="1"/>
        <v>1568</v>
      </c>
      <c r="AF14" t="str">
        <f t="shared" si="2"/>
        <v/>
      </c>
    </row>
    <row r="15" spans="1:32" x14ac:dyDescent="0.55000000000000004">
      <c r="A15" s="9" t="s">
        <v>376</v>
      </c>
      <c r="B15" t="s">
        <v>28</v>
      </c>
      <c r="C15" t="s">
        <v>29</v>
      </c>
      <c r="D15" s="1" t="s">
        <v>377</v>
      </c>
      <c r="E15" t="s">
        <v>974</v>
      </c>
      <c r="H15" t="s">
        <v>982</v>
      </c>
      <c r="I15" s="15" t="s">
        <v>379</v>
      </c>
      <c r="S15" s="2">
        <v>2376</v>
      </c>
      <c r="U15" s="2">
        <v>2376</v>
      </c>
      <c r="X15" s="9">
        <v>2</v>
      </c>
      <c r="Y15">
        <v>320</v>
      </c>
      <c r="Z15">
        <v>464</v>
      </c>
      <c r="AA15" s="2">
        <v>784</v>
      </c>
      <c r="AB15" s="27">
        <f t="shared" si="0"/>
        <v>1592</v>
      </c>
      <c r="AD15">
        <v>2000</v>
      </c>
      <c r="AE15">
        <f t="shared" si="1"/>
        <v>784</v>
      </c>
      <c r="AF15" t="str">
        <f t="shared" si="2"/>
        <v/>
      </c>
    </row>
    <row r="16" spans="1:32" x14ac:dyDescent="0.55000000000000004">
      <c r="A16" s="9" t="s">
        <v>380</v>
      </c>
      <c r="B16" t="s">
        <v>28</v>
      </c>
      <c r="C16" t="s">
        <v>29</v>
      </c>
      <c r="D16" s="1" t="s">
        <v>381</v>
      </c>
      <c r="E16" t="s">
        <v>382</v>
      </c>
      <c r="I16" s="15" t="s">
        <v>383</v>
      </c>
      <c r="S16" s="2">
        <v>2376</v>
      </c>
      <c r="U16" s="2">
        <v>2376</v>
      </c>
      <c r="X16" s="9">
        <v>2</v>
      </c>
      <c r="Y16">
        <v>320</v>
      </c>
      <c r="Z16">
        <v>464</v>
      </c>
      <c r="AA16" s="2">
        <v>784</v>
      </c>
      <c r="AB16" s="27">
        <f t="shared" si="0"/>
        <v>1592</v>
      </c>
      <c r="AD16">
        <v>2500</v>
      </c>
      <c r="AE16">
        <f t="shared" si="1"/>
        <v>784</v>
      </c>
      <c r="AF16" t="str">
        <f t="shared" si="2"/>
        <v/>
      </c>
    </row>
    <row r="17" spans="1:32" x14ac:dyDescent="0.55000000000000004">
      <c r="A17" s="9" t="s">
        <v>388</v>
      </c>
      <c r="B17" t="s">
        <v>28</v>
      </c>
      <c r="C17" t="s">
        <v>29</v>
      </c>
      <c r="D17" s="1" t="s">
        <v>389</v>
      </c>
      <c r="E17" t="s">
        <v>390</v>
      </c>
      <c r="H17" t="s">
        <v>982</v>
      </c>
      <c r="I17" s="15" t="s">
        <v>391</v>
      </c>
      <c r="S17" s="2">
        <v>2376</v>
      </c>
      <c r="U17" s="2">
        <v>2376</v>
      </c>
      <c r="X17" s="9">
        <v>2</v>
      </c>
      <c r="Y17">
        <v>320</v>
      </c>
      <c r="Z17">
        <v>464</v>
      </c>
      <c r="AA17" s="2">
        <v>784</v>
      </c>
      <c r="AB17" s="27">
        <f t="shared" si="0"/>
        <v>1592</v>
      </c>
      <c r="AE17" t="str">
        <f t="shared" si="1"/>
        <v/>
      </c>
      <c r="AF17">
        <f t="shared" si="2"/>
        <v>784</v>
      </c>
    </row>
    <row r="18" spans="1:32" x14ac:dyDescent="0.55000000000000004">
      <c r="A18" s="9" t="s">
        <v>400</v>
      </c>
      <c r="B18" t="s">
        <v>28</v>
      </c>
      <c r="C18" t="s">
        <v>29</v>
      </c>
      <c r="D18" s="1" t="s">
        <v>401</v>
      </c>
      <c r="E18" t="s">
        <v>402</v>
      </c>
      <c r="I18" s="15" t="s">
        <v>403</v>
      </c>
      <c r="S18" s="2">
        <v>2376</v>
      </c>
      <c r="U18" s="2">
        <v>2376</v>
      </c>
      <c r="X18" s="9">
        <v>2</v>
      </c>
      <c r="Y18">
        <v>320</v>
      </c>
      <c r="Z18">
        <v>464</v>
      </c>
      <c r="AA18" s="2">
        <v>784</v>
      </c>
      <c r="AB18" s="27">
        <f t="shared" si="0"/>
        <v>1592</v>
      </c>
      <c r="AE18" t="str">
        <f t="shared" si="1"/>
        <v/>
      </c>
      <c r="AF18">
        <f t="shared" si="2"/>
        <v>784</v>
      </c>
    </row>
    <row r="19" spans="1:32" x14ac:dyDescent="0.55000000000000004">
      <c r="A19" s="9" t="s">
        <v>404</v>
      </c>
      <c r="B19" t="s">
        <v>28</v>
      </c>
      <c r="C19" t="s">
        <v>29</v>
      </c>
      <c r="D19" s="1" t="s">
        <v>405</v>
      </c>
      <c r="E19" t="s">
        <v>406</v>
      </c>
      <c r="I19" s="15" t="s">
        <v>407</v>
      </c>
      <c r="S19" s="2">
        <v>11500</v>
      </c>
      <c r="U19" s="2">
        <v>18900</v>
      </c>
      <c r="X19" s="9">
        <v>40</v>
      </c>
      <c r="Y19">
        <v>6400</v>
      </c>
      <c r="Z19">
        <v>9280</v>
      </c>
      <c r="AA19" s="2">
        <v>15680</v>
      </c>
      <c r="AB19" s="27">
        <f t="shared" si="0"/>
        <v>-4180</v>
      </c>
      <c r="AE19" t="str">
        <f t="shared" si="1"/>
        <v/>
      </c>
      <c r="AF19">
        <f t="shared" si="2"/>
        <v>15680</v>
      </c>
    </row>
    <row r="20" spans="1:32" x14ac:dyDescent="0.55000000000000004">
      <c r="A20" s="9" t="s">
        <v>412</v>
      </c>
      <c r="B20" t="s">
        <v>28</v>
      </c>
      <c r="C20" t="s">
        <v>29</v>
      </c>
      <c r="D20" s="1" t="s">
        <v>413</v>
      </c>
      <c r="E20" t="s">
        <v>414</v>
      </c>
      <c r="I20" s="15" t="s">
        <v>415</v>
      </c>
      <c r="S20" s="2">
        <v>5500</v>
      </c>
      <c r="U20" s="2">
        <v>10260</v>
      </c>
      <c r="X20" s="9">
        <v>15</v>
      </c>
      <c r="Y20">
        <v>2400</v>
      </c>
      <c r="Z20">
        <v>3480</v>
      </c>
      <c r="AA20" s="2">
        <v>5880</v>
      </c>
      <c r="AB20" s="27">
        <f t="shared" si="0"/>
        <v>-380</v>
      </c>
      <c r="AE20" t="str">
        <f t="shared" si="1"/>
        <v/>
      </c>
      <c r="AF20">
        <f t="shared" si="2"/>
        <v>5880</v>
      </c>
    </row>
    <row r="21" spans="1:32" x14ac:dyDescent="0.55000000000000004">
      <c r="A21" s="9" t="s">
        <v>416</v>
      </c>
      <c r="B21" t="s">
        <v>28</v>
      </c>
      <c r="C21" t="s">
        <v>29</v>
      </c>
      <c r="D21" s="1" t="s">
        <v>417</v>
      </c>
      <c r="E21" t="s">
        <v>418</v>
      </c>
      <c r="I21" s="15" t="s">
        <v>415</v>
      </c>
      <c r="S21" s="2">
        <v>5500</v>
      </c>
      <c r="U21" s="2">
        <v>9720</v>
      </c>
      <c r="X21" s="9">
        <v>15</v>
      </c>
      <c r="Y21">
        <v>2400</v>
      </c>
      <c r="Z21">
        <v>3480</v>
      </c>
      <c r="AA21" s="2">
        <v>5880</v>
      </c>
      <c r="AB21" s="27">
        <f t="shared" si="0"/>
        <v>-380</v>
      </c>
      <c r="AE21" t="str">
        <f t="shared" si="1"/>
        <v/>
      </c>
      <c r="AF21">
        <f t="shared" si="2"/>
        <v>5880</v>
      </c>
    </row>
    <row r="22" spans="1:32" x14ac:dyDescent="0.55000000000000004">
      <c r="A22" s="9" t="s">
        <v>516</v>
      </c>
      <c r="B22" t="s">
        <v>28</v>
      </c>
      <c r="C22" t="s">
        <v>29</v>
      </c>
      <c r="D22" s="1" t="s">
        <v>517</v>
      </c>
      <c r="E22" t="s">
        <v>518</v>
      </c>
      <c r="H22" t="s">
        <v>982</v>
      </c>
      <c r="I22" s="15" t="s">
        <v>519</v>
      </c>
      <c r="S22" s="2">
        <v>4300</v>
      </c>
      <c r="U22" s="2">
        <v>4300</v>
      </c>
      <c r="X22" s="9">
        <v>5</v>
      </c>
      <c r="Y22">
        <v>800</v>
      </c>
      <c r="Z22">
        <v>1160</v>
      </c>
      <c r="AA22" s="2">
        <v>1960</v>
      </c>
      <c r="AB22" s="27">
        <f t="shared" si="0"/>
        <v>2340</v>
      </c>
      <c r="AD22">
        <v>4300</v>
      </c>
      <c r="AE22">
        <f t="shared" si="1"/>
        <v>1960</v>
      </c>
      <c r="AF22" t="str">
        <f t="shared" si="2"/>
        <v/>
      </c>
    </row>
    <row r="23" spans="1:32" x14ac:dyDescent="0.55000000000000004">
      <c r="A23" s="9" t="s">
        <v>848</v>
      </c>
      <c r="B23" t="s">
        <v>28</v>
      </c>
      <c r="C23" t="s">
        <v>29</v>
      </c>
      <c r="D23" s="1" t="s">
        <v>680</v>
      </c>
      <c r="E23" s="15" t="s">
        <v>979</v>
      </c>
      <c r="F23" s="15" t="s">
        <v>682</v>
      </c>
      <c r="G23" s="15"/>
      <c r="H23" s="19" t="s">
        <v>982</v>
      </c>
      <c r="S23" s="10">
        <v>6900</v>
      </c>
      <c r="T23" s="10">
        <v>7500</v>
      </c>
      <c r="U23" s="10">
        <v>7500</v>
      </c>
      <c r="V23" s="15">
        <v>20013</v>
      </c>
      <c r="W23" s="16">
        <v>2</v>
      </c>
      <c r="X23" s="9">
        <v>13</v>
      </c>
      <c r="Y23">
        <v>1894.75</v>
      </c>
      <c r="Z23" s="2">
        <v>568.42499999999995</v>
      </c>
      <c r="AA23" s="2">
        <v>2463.1750000000002</v>
      </c>
      <c r="AB23" s="27">
        <f t="shared" si="0"/>
        <v>4436.8249999999998</v>
      </c>
      <c r="AE23" t="str">
        <f t="shared" si="1"/>
        <v/>
      </c>
      <c r="AF23">
        <f t="shared" si="2"/>
        <v>2463.1750000000002</v>
      </c>
    </row>
    <row r="24" spans="1:32" x14ac:dyDescent="0.55000000000000004">
      <c r="A24" s="9" t="s">
        <v>849</v>
      </c>
      <c r="B24" t="s">
        <v>28</v>
      </c>
      <c r="C24" t="s">
        <v>29</v>
      </c>
      <c r="D24" s="1" t="s">
        <v>683</v>
      </c>
      <c r="E24" s="15" t="s">
        <v>978</v>
      </c>
      <c r="F24" s="15"/>
      <c r="G24" s="15"/>
      <c r="S24" s="10">
        <v>7500</v>
      </c>
      <c r="T24" s="10">
        <v>7500</v>
      </c>
      <c r="U24" s="10">
        <v>7500</v>
      </c>
      <c r="V24" s="15">
        <v>20013</v>
      </c>
      <c r="W24" s="16">
        <v>2</v>
      </c>
      <c r="X24" s="9">
        <v>13</v>
      </c>
      <c r="Y24">
        <v>1894.75</v>
      </c>
      <c r="Z24" s="2">
        <v>568.42499999999995</v>
      </c>
      <c r="AA24" s="2">
        <v>2463.1750000000002</v>
      </c>
      <c r="AB24" s="27">
        <f t="shared" si="0"/>
        <v>5036.8249999999998</v>
      </c>
      <c r="AE24" t="str">
        <f t="shared" si="1"/>
        <v/>
      </c>
      <c r="AF24">
        <f t="shared" si="2"/>
        <v>2463.1750000000002</v>
      </c>
    </row>
    <row r="25" spans="1:32" x14ac:dyDescent="0.55000000000000004">
      <c r="A25" s="9" t="s">
        <v>850</v>
      </c>
      <c r="B25" t="s">
        <v>28</v>
      </c>
      <c r="C25" t="s">
        <v>29</v>
      </c>
      <c r="D25" s="1" t="s">
        <v>685</v>
      </c>
      <c r="E25" s="15" t="s">
        <v>686</v>
      </c>
      <c r="F25" s="15"/>
      <c r="G25" s="15"/>
      <c r="S25" s="10">
        <v>7500</v>
      </c>
      <c r="T25" s="10">
        <v>7500</v>
      </c>
      <c r="U25" s="10">
        <v>7500</v>
      </c>
      <c r="V25" s="15">
        <v>20013</v>
      </c>
      <c r="W25" s="16">
        <v>2</v>
      </c>
      <c r="X25" s="9">
        <v>13</v>
      </c>
      <c r="Y25">
        <v>1894.75</v>
      </c>
      <c r="Z25" s="2">
        <v>568.42499999999995</v>
      </c>
      <c r="AA25" s="2">
        <v>2463.1750000000002</v>
      </c>
      <c r="AB25" s="27">
        <f t="shared" si="0"/>
        <v>5036.8249999999998</v>
      </c>
      <c r="AE25" t="str">
        <f t="shared" si="1"/>
        <v/>
      </c>
      <c r="AF25">
        <f t="shared" si="2"/>
        <v>2463.1750000000002</v>
      </c>
    </row>
    <row r="26" spans="1:32" x14ac:dyDescent="0.55000000000000004">
      <c r="A26" s="9" t="s">
        <v>851</v>
      </c>
      <c r="B26" t="s">
        <v>28</v>
      </c>
      <c r="C26" t="s">
        <v>29</v>
      </c>
      <c r="D26" s="1" t="s">
        <v>687</v>
      </c>
      <c r="E26" s="15" t="s">
        <v>688</v>
      </c>
      <c r="F26" s="15"/>
      <c r="G26" s="15"/>
      <c r="S26" s="10">
        <v>6200</v>
      </c>
      <c r="T26" s="10">
        <v>6800</v>
      </c>
      <c r="U26" s="10">
        <v>6800</v>
      </c>
      <c r="V26" s="15">
        <v>20013</v>
      </c>
      <c r="W26" s="16">
        <v>2</v>
      </c>
      <c r="X26" s="9">
        <v>13</v>
      </c>
      <c r="Y26">
        <v>1894.75</v>
      </c>
      <c r="Z26" s="2">
        <v>568.42499999999995</v>
      </c>
      <c r="AA26" s="2">
        <v>2463.1750000000002</v>
      </c>
      <c r="AB26" s="27">
        <f t="shared" si="0"/>
        <v>3736.8249999999998</v>
      </c>
      <c r="AE26" t="str">
        <f t="shared" si="1"/>
        <v/>
      </c>
      <c r="AF26">
        <f t="shared" si="2"/>
        <v>2463.1750000000002</v>
      </c>
    </row>
    <row r="27" spans="1:32" x14ac:dyDescent="0.55000000000000004">
      <c r="A27" s="9" t="s">
        <v>852</v>
      </c>
      <c r="B27" t="s">
        <v>28</v>
      </c>
      <c r="C27" t="s">
        <v>29</v>
      </c>
      <c r="D27" s="1" t="s">
        <v>689</v>
      </c>
      <c r="E27" s="15" t="s">
        <v>980</v>
      </c>
      <c r="F27" s="15"/>
      <c r="G27" s="15"/>
      <c r="H27" s="19" t="s">
        <v>982</v>
      </c>
      <c r="S27" s="10">
        <v>6800</v>
      </c>
      <c r="T27" s="10">
        <v>6800</v>
      </c>
      <c r="U27" s="10">
        <v>6800</v>
      </c>
      <c r="V27" s="15">
        <v>20013</v>
      </c>
      <c r="W27" s="16">
        <v>2</v>
      </c>
      <c r="X27" s="9">
        <v>13</v>
      </c>
      <c r="Y27">
        <v>1894.75</v>
      </c>
      <c r="Z27" s="2">
        <v>568.42499999999995</v>
      </c>
      <c r="AA27" s="2">
        <v>2463.1750000000002</v>
      </c>
      <c r="AB27" s="27">
        <f t="shared" si="0"/>
        <v>4336.8249999999998</v>
      </c>
      <c r="AE27" t="str">
        <f t="shared" si="1"/>
        <v/>
      </c>
      <c r="AF27">
        <f t="shared" si="2"/>
        <v>2463.1750000000002</v>
      </c>
    </row>
    <row r="28" spans="1:32" x14ac:dyDescent="0.55000000000000004">
      <c r="A28" s="9" t="s">
        <v>853</v>
      </c>
      <c r="B28" t="s">
        <v>28</v>
      </c>
      <c r="C28" t="s">
        <v>29</v>
      </c>
      <c r="D28" s="1" t="s">
        <v>691</v>
      </c>
      <c r="E28" s="15" t="s">
        <v>692</v>
      </c>
      <c r="F28" s="15"/>
      <c r="G28" s="15"/>
      <c r="S28" s="10">
        <v>4500</v>
      </c>
      <c r="T28" s="10">
        <v>4500</v>
      </c>
      <c r="U28" s="10">
        <v>4500</v>
      </c>
      <c r="V28" s="15">
        <v>20013</v>
      </c>
      <c r="W28" s="16">
        <v>2</v>
      </c>
      <c r="X28" s="9">
        <v>13</v>
      </c>
      <c r="Y28">
        <v>1894.75</v>
      </c>
      <c r="Z28" s="2">
        <v>568.42499999999995</v>
      </c>
      <c r="AA28" s="2">
        <v>2463.1750000000002</v>
      </c>
      <c r="AB28" s="27">
        <f t="shared" si="0"/>
        <v>2036.8249999999998</v>
      </c>
      <c r="AE28" t="str">
        <f t="shared" si="1"/>
        <v/>
      </c>
      <c r="AF28">
        <f t="shared" si="2"/>
        <v>2463.1750000000002</v>
      </c>
    </row>
    <row r="29" spans="1:32" x14ac:dyDescent="0.55000000000000004">
      <c r="A29" s="24">
        <v>1085</v>
      </c>
      <c r="B29" t="s">
        <v>28</v>
      </c>
      <c r="C29" t="s">
        <v>29</v>
      </c>
      <c r="D29" s="1" t="s">
        <v>696</v>
      </c>
      <c r="E29" s="15" t="s">
        <v>697</v>
      </c>
      <c r="F29" s="15" t="s">
        <v>682</v>
      </c>
      <c r="G29" s="15"/>
      <c r="S29" s="10">
        <v>4500</v>
      </c>
      <c r="T29" s="10">
        <v>4500</v>
      </c>
      <c r="U29" s="10">
        <v>4500</v>
      </c>
      <c r="V29" s="15">
        <v>20007</v>
      </c>
      <c r="W29" s="16">
        <v>2</v>
      </c>
      <c r="X29" s="9">
        <v>7</v>
      </c>
      <c r="Y29">
        <v>1020.25</v>
      </c>
      <c r="Z29" s="2">
        <v>306.07499999999999</v>
      </c>
      <c r="AA29" s="2">
        <v>1326.325</v>
      </c>
      <c r="AB29" s="27">
        <f t="shared" si="0"/>
        <v>3173.6750000000002</v>
      </c>
      <c r="AE29" t="str">
        <f t="shared" si="1"/>
        <v/>
      </c>
      <c r="AF29">
        <f t="shared" si="2"/>
        <v>1326.325</v>
      </c>
    </row>
    <row r="30" spans="1:32" x14ac:dyDescent="0.55000000000000004">
      <c r="A30" s="24">
        <v>1085</v>
      </c>
      <c r="B30" t="s">
        <v>28</v>
      </c>
      <c r="C30" t="s">
        <v>29</v>
      </c>
      <c r="D30" s="1" t="s">
        <v>698</v>
      </c>
      <c r="E30" s="15" t="s">
        <v>699</v>
      </c>
      <c r="F30" s="15"/>
      <c r="G30" s="15"/>
      <c r="S30" s="10">
        <v>3900</v>
      </c>
      <c r="T30" s="10">
        <v>3900</v>
      </c>
      <c r="U30" s="10">
        <v>3900</v>
      </c>
      <c r="V30" s="15">
        <v>20007</v>
      </c>
      <c r="W30" s="16">
        <v>2</v>
      </c>
      <c r="X30" s="9">
        <v>7</v>
      </c>
      <c r="Y30">
        <v>1020.25</v>
      </c>
      <c r="Z30" s="2">
        <v>306.07499999999999</v>
      </c>
      <c r="AA30" s="2">
        <v>1326.325</v>
      </c>
      <c r="AB30" s="27">
        <f t="shared" si="0"/>
        <v>2573.6750000000002</v>
      </c>
      <c r="AE30" t="str">
        <f t="shared" si="1"/>
        <v/>
      </c>
      <c r="AF30">
        <f t="shared" si="2"/>
        <v>1326.325</v>
      </c>
    </row>
    <row r="31" spans="1:32" x14ac:dyDescent="0.55000000000000004">
      <c r="A31" s="24">
        <v>1085</v>
      </c>
      <c r="B31" t="s">
        <v>28</v>
      </c>
      <c r="C31" t="s">
        <v>29</v>
      </c>
      <c r="D31" s="1" t="s">
        <v>700</v>
      </c>
      <c r="E31" s="15" t="s">
        <v>699</v>
      </c>
      <c r="F31" s="15"/>
      <c r="G31" s="15"/>
      <c r="S31" s="10">
        <v>3900</v>
      </c>
      <c r="T31" s="10">
        <v>3900</v>
      </c>
      <c r="U31" s="10">
        <v>3900</v>
      </c>
      <c r="V31" s="15">
        <v>20007</v>
      </c>
      <c r="W31" s="16">
        <v>2</v>
      </c>
      <c r="X31" s="9">
        <v>7</v>
      </c>
      <c r="Y31">
        <v>1020.25</v>
      </c>
      <c r="Z31" s="2">
        <v>306.07499999999999</v>
      </c>
      <c r="AA31" s="2">
        <v>1326.325</v>
      </c>
      <c r="AB31" s="27">
        <f t="shared" si="0"/>
        <v>2573.6750000000002</v>
      </c>
      <c r="AD31">
        <v>1000</v>
      </c>
      <c r="AE31">
        <f t="shared" si="1"/>
        <v>1326.325</v>
      </c>
      <c r="AF31" t="str">
        <f t="shared" si="2"/>
        <v/>
      </c>
    </row>
    <row r="32" spans="1:32" x14ac:dyDescent="0.55000000000000004">
      <c r="A32" s="9" t="s">
        <v>898</v>
      </c>
      <c r="B32" t="s">
        <v>28</v>
      </c>
      <c r="C32" t="s">
        <v>29</v>
      </c>
      <c r="D32" s="1" t="s">
        <v>908</v>
      </c>
      <c r="E32" s="15" t="s">
        <v>901</v>
      </c>
      <c r="S32" s="10">
        <v>2500</v>
      </c>
      <c r="T32" s="10"/>
      <c r="U32" s="10">
        <v>2500</v>
      </c>
      <c r="X32" s="18">
        <v>0</v>
      </c>
      <c r="AA32">
        <v>0</v>
      </c>
      <c r="AB32" s="27">
        <f t="shared" si="0"/>
        <v>2500</v>
      </c>
      <c r="AD32">
        <v>2500</v>
      </c>
      <c r="AE32">
        <f t="shared" si="1"/>
        <v>0</v>
      </c>
      <c r="AF32" t="str">
        <f t="shared" si="2"/>
        <v/>
      </c>
    </row>
    <row r="33" spans="1:32" x14ac:dyDescent="0.55000000000000004">
      <c r="A33" s="9"/>
      <c r="B33" t="s">
        <v>28</v>
      </c>
      <c r="C33" t="s">
        <v>29</v>
      </c>
      <c r="D33" s="1" t="s">
        <v>909</v>
      </c>
      <c r="E33" s="15" t="s">
        <v>903</v>
      </c>
      <c r="S33" s="10">
        <v>2000</v>
      </c>
      <c r="T33" s="10"/>
      <c r="U33" s="10">
        <v>2000</v>
      </c>
      <c r="X33" s="18">
        <v>0</v>
      </c>
      <c r="AA33">
        <v>0</v>
      </c>
      <c r="AB33" s="27">
        <f t="shared" si="0"/>
        <v>2000</v>
      </c>
      <c r="AD33">
        <v>2500</v>
      </c>
      <c r="AE33">
        <f t="shared" si="1"/>
        <v>0</v>
      </c>
      <c r="AF33" t="str">
        <f t="shared" si="2"/>
        <v/>
      </c>
    </row>
    <row r="34" spans="1:32" x14ac:dyDescent="0.55000000000000004">
      <c r="A34" s="9" t="s">
        <v>201</v>
      </c>
      <c r="B34" t="s">
        <v>28</v>
      </c>
      <c r="C34" t="s">
        <v>202</v>
      </c>
      <c r="D34" s="1" t="s">
        <v>203</v>
      </c>
      <c r="E34" t="s">
        <v>204</v>
      </c>
      <c r="F34" t="s">
        <v>205</v>
      </c>
      <c r="H34" t="s">
        <v>93</v>
      </c>
      <c r="S34" s="2">
        <v>6696</v>
      </c>
      <c r="U34" s="2">
        <v>6696</v>
      </c>
      <c r="V34">
        <v>10015</v>
      </c>
      <c r="X34" s="9">
        <v>15</v>
      </c>
      <c r="Y34" s="10">
        <v>2520</v>
      </c>
      <c r="Z34" s="2">
        <v>2923.2</v>
      </c>
      <c r="AA34" s="2">
        <v>5443.2</v>
      </c>
      <c r="AB34" s="27">
        <f t="shared" si="0"/>
        <v>1252.8000000000002</v>
      </c>
      <c r="AE34" t="str">
        <f t="shared" si="1"/>
        <v/>
      </c>
      <c r="AF34">
        <f t="shared" si="2"/>
        <v>5443.2</v>
      </c>
    </row>
    <row r="35" spans="1:32" x14ac:dyDescent="0.55000000000000004">
      <c r="A35" s="9" t="s">
        <v>224</v>
      </c>
      <c r="B35" t="s">
        <v>28</v>
      </c>
      <c r="C35" t="s">
        <v>202</v>
      </c>
      <c r="D35" s="1" t="s">
        <v>225</v>
      </c>
      <c r="E35" t="s">
        <v>226</v>
      </c>
      <c r="F35" t="s">
        <v>227</v>
      </c>
      <c r="H35" t="s">
        <v>981</v>
      </c>
      <c r="S35" s="2">
        <v>3900</v>
      </c>
      <c r="U35" s="2">
        <v>3240</v>
      </c>
      <c r="V35">
        <v>10002</v>
      </c>
      <c r="X35" s="9">
        <v>2</v>
      </c>
      <c r="Y35" s="10">
        <v>336</v>
      </c>
      <c r="Z35" s="2">
        <v>389.76</v>
      </c>
      <c r="AA35" s="2">
        <v>725.76</v>
      </c>
      <c r="AB35" s="27">
        <f t="shared" si="0"/>
        <v>3174.24</v>
      </c>
      <c r="AD35" s="16">
        <v>2000</v>
      </c>
      <c r="AE35">
        <f t="shared" si="1"/>
        <v>725.76</v>
      </c>
      <c r="AF35" t="str">
        <f t="shared" si="2"/>
        <v/>
      </c>
    </row>
    <row r="36" spans="1:32" x14ac:dyDescent="0.55000000000000004">
      <c r="A36" s="9" t="s">
        <v>228</v>
      </c>
      <c r="B36" t="s">
        <v>28</v>
      </c>
      <c r="C36" t="s">
        <v>202</v>
      </c>
      <c r="D36" s="1" t="s">
        <v>229</v>
      </c>
      <c r="E36" t="s">
        <v>230</v>
      </c>
      <c r="F36" t="s">
        <v>230</v>
      </c>
      <c r="S36" s="2">
        <v>3500</v>
      </c>
      <c r="U36" s="2">
        <v>2808</v>
      </c>
      <c r="V36">
        <v>10002</v>
      </c>
      <c r="X36" s="9">
        <v>2</v>
      </c>
      <c r="Y36" s="10">
        <v>336</v>
      </c>
      <c r="Z36" s="2">
        <v>389.76</v>
      </c>
      <c r="AA36" s="2">
        <v>725.76</v>
      </c>
      <c r="AB36" s="27">
        <f t="shared" si="0"/>
        <v>2774.24</v>
      </c>
      <c r="AE36" t="str">
        <f t="shared" si="1"/>
        <v/>
      </c>
      <c r="AF36">
        <f t="shared" si="2"/>
        <v>725.76</v>
      </c>
    </row>
    <row r="37" spans="1:32" x14ac:dyDescent="0.55000000000000004">
      <c r="A37" s="9" t="s">
        <v>231</v>
      </c>
      <c r="B37" t="s">
        <v>28</v>
      </c>
      <c r="C37" t="s">
        <v>202</v>
      </c>
      <c r="D37" s="1" t="s">
        <v>232</v>
      </c>
      <c r="E37" t="s">
        <v>230</v>
      </c>
      <c r="F37" t="s">
        <v>230</v>
      </c>
      <c r="I37" s="15"/>
      <c r="S37" s="2">
        <v>3500</v>
      </c>
      <c r="U37" s="2">
        <v>3240</v>
      </c>
      <c r="V37">
        <v>10002</v>
      </c>
      <c r="X37" s="9">
        <v>2</v>
      </c>
      <c r="Y37" s="10">
        <v>336</v>
      </c>
      <c r="Z37" s="2">
        <v>389.76</v>
      </c>
      <c r="AA37" s="2">
        <v>725.76</v>
      </c>
      <c r="AB37" s="27">
        <f t="shared" si="0"/>
        <v>2774.24</v>
      </c>
      <c r="AD37" s="16">
        <v>2000</v>
      </c>
      <c r="AE37">
        <f t="shared" si="1"/>
        <v>725.76</v>
      </c>
      <c r="AF37" t="str">
        <f t="shared" si="2"/>
        <v/>
      </c>
    </row>
    <row r="38" spans="1:32" x14ac:dyDescent="0.55000000000000004">
      <c r="A38" s="9" t="s">
        <v>308</v>
      </c>
      <c r="B38" t="s">
        <v>28</v>
      </c>
      <c r="C38" t="s">
        <v>202</v>
      </c>
      <c r="D38" s="1" t="s">
        <v>309</v>
      </c>
      <c r="E38" t="s">
        <v>310</v>
      </c>
      <c r="F38" t="s">
        <v>311</v>
      </c>
      <c r="H38" t="s">
        <v>982</v>
      </c>
      <c r="I38" s="15" t="s">
        <v>312</v>
      </c>
      <c r="S38" s="2">
        <v>3500</v>
      </c>
      <c r="U38" s="2">
        <v>4860</v>
      </c>
      <c r="V38">
        <v>10004</v>
      </c>
      <c r="X38" s="9">
        <v>4</v>
      </c>
      <c r="Y38">
        <v>640</v>
      </c>
      <c r="Z38">
        <v>928</v>
      </c>
      <c r="AA38" s="2">
        <v>1568</v>
      </c>
      <c r="AB38" s="27">
        <f t="shared" si="0"/>
        <v>1932</v>
      </c>
      <c r="AE38" t="str">
        <f t="shared" si="1"/>
        <v/>
      </c>
      <c r="AF38">
        <f t="shared" si="2"/>
        <v>1568</v>
      </c>
    </row>
    <row r="39" spans="1:32" x14ac:dyDescent="0.55000000000000004">
      <c r="A39" s="9" t="s">
        <v>313</v>
      </c>
      <c r="B39" t="s">
        <v>28</v>
      </c>
      <c r="C39" t="s">
        <v>202</v>
      </c>
      <c r="D39" s="1" t="s">
        <v>314</v>
      </c>
      <c r="E39" t="s">
        <v>315</v>
      </c>
      <c r="F39" t="s">
        <v>316</v>
      </c>
      <c r="I39" s="15" t="s">
        <v>317</v>
      </c>
      <c r="S39" s="2">
        <v>3500</v>
      </c>
      <c r="U39" s="2">
        <v>4860</v>
      </c>
      <c r="X39" s="9">
        <v>4</v>
      </c>
      <c r="Y39">
        <v>640</v>
      </c>
      <c r="Z39">
        <v>928</v>
      </c>
      <c r="AA39" s="2">
        <v>1568</v>
      </c>
      <c r="AB39" s="27">
        <f t="shared" si="0"/>
        <v>1932</v>
      </c>
      <c r="AE39" t="str">
        <f t="shared" si="1"/>
        <v/>
      </c>
      <c r="AF39">
        <f t="shared" si="2"/>
        <v>1568</v>
      </c>
    </row>
    <row r="40" spans="1:32" x14ac:dyDescent="0.55000000000000004">
      <c r="A40" s="9" t="s">
        <v>318</v>
      </c>
      <c r="B40" t="s">
        <v>28</v>
      </c>
      <c r="C40" t="s">
        <v>202</v>
      </c>
      <c r="D40" s="1" t="s">
        <v>319</v>
      </c>
      <c r="E40" t="s">
        <v>320</v>
      </c>
      <c r="F40" t="s">
        <v>321</v>
      </c>
      <c r="H40" t="s">
        <v>982</v>
      </c>
      <c r="I40" s="15" t="s">
        <v>322</v>
      </c>
      <c r="S40" s="2">
        <v>3500</v>
      </c>
      <c r="U40" s="2">
        <v>3100</v>
      </c>
      <c r="V40">
        <v>10004</v>
      </c>
      <c r="X40" s="9">
        <v>4</v>
      </c>
      <c r="Y40">
        <v>640</v>
      </c>
      <c r="Z40">
        <v>928</v>
      </c>
      <c r="AA40" s="2">
        <v>1568</v>
      </c>
      <c r="AB40" s="27">
        <f t="shared" si="0"/>
        <v>1932</v>
      </c>
      <c r="AE40" t="str">
        <f t="shared" si="1"/>
        <v/>
      </c>
      <c r="AF40">
        <f t="shared" si="2"/>
        <v>1568</v>
      </c>
    </row>
    <row r="41" spans="1:32" x14ac:dyDescent="0.55000000000000004">
      <c r="A41" s="9" t="s">
        <v>323</v>
      </c>
      <c r="B41" t="s">
        <v>28</v>
      </c>
      <c r="C41" t="s">
        <v>202</v>
      </c>
      <c r="D41" s="1" t="s">
        <v>324</v>
      </c>
      <c r="E41" t="s">
        <v>325</v>
      </c>
      <c r="F41" t="s">
        <v>326</v>
      </c>
      <c r="H41" t="s">
        <v>982</v>
      </c>
      <c r="I41" s="15" t="s">
        <v>312</v>
      </c>
      <c r="S41" s="2">
        <v>3500</v>
      </c>
      <c r="U41" s="2">
        <v>4860</v>
      </c>
      <c r="X41" s="21">
        <v>3</v>
      </c>
      <c r="Y41">
        <v>480</v>
      </c>
      <c r="Z41">
        <v>696</v>
      </c>
      <c r="AA41" s="2">
        <v>1176</v>
      </c>
      <c r="AB41" s="27">
        <f t="shared" si="0"/>
        <v>2324</v>
      </c>
      <c r="AD41">
        <v>2000</v>
      </c>
      <c r="AE41">
        <f t="shared" si="1"/>
        <v>1176</v>
      </c>
      <c r="AF41" t="str">
        <f t="shared" si="2"/>
        <v/>
      </c>
    </row>
    <row r="42" spans="1:32" x14ac:dyDescent="0.55000000000000004">
      <c r="A42" s="9" t="s">
        <v>384</v>
      </c>
      <c r="B42" t="s">
        <v>28</v>
      </c>
      <c r="C42" t="s">
        <v>202</v>
      </c>
      <c r="D42" s="1" t="s">
        <v>385</v>
      </c>
      <c r="E42" t="s">
        <v>386</v>
      </c>
      <c r="F42" t="s">
        <v>386</v>
      </c>
      <c r="H42" t="s">
        <v>982</v>
      </c>
      <c r="I42" s="15" t="s">
        <v>387</v>
      </c>
      <c r="S42" s="2">
        <v>2700</v>
      </c>
      <c r="U42" s="2">
        <v>2700</v>
      </c>
      <c r="V42">
        <v>10002</v>
      </c>
      <c r="X42" s="21">
        <v>2</v>
      </c>
      <c r="Y42">
        <v>320</v>
      </c>
      <c r="Z42">
        <v>464</v>
      </c>
      <c r="AA42" s="2">
        <v>784</v>
      </c>
      <c r="AB42" s="27">
        <f t="shared" si="0"/>
        <v>1916</v>
      </c>
      <c r="AD42">
        <v>2000</v>
      </c>
      <c r="AE42">
        <f t="shared" si="1"/>
        <v>784</v>
      </c>
      <c r="AF42" t="str">
        <f t="shared" si="2"/>
        <v/>
      </c>
    </row>
    <row r="43" spans="1:32" x14ac:dyDescent="0.55000000000000004">
      <c r="A43" s="9" t="s">
        <v>392</v>
      </c>
      <c r="B43" t="s">
        <v>28</v>
      </c>
      <c r="C43" t="s">
        <v>202</v>
      </c>
      <c r="D43" s="1" t="s">
        <v>393</v>
      </c>
      <c r="E43" t="s">
        <v>394</v>
      </c>
      <c r="I43" s="15" t="s">
        <v>395</v>
      </c>
      <c r="S43" s="2">
        <v>2750</v>
      </c>
      <c r="U43" s="2">
        <v>2750</v>
      </c>
      <c r="X43" s="21">
        <v>2</v>
      </c>
      <c r="Y43">
        <v>320</v>
      </c>
      <c r="Z43">
        <v>464</v>
      </c>
      <c r="AA43" s="2">
        <v>784</v>
      </c>
      <c r="AB43" s="27">
        <f t="shared" si="0"/>
        <v>1966</v>
      </c>
      <c r="AE43" t="str">
        <f t="shared" si="1"/>
        <v/>
      </c>
      <c r="AF43">
        <f t="shared" si="2"/>
        <v>784</v>
      </c>
    </row>
    <row r="44" spans="1:32" x14ac:dyDescent="0.55000000000000004">
      <c r="A44" s="9" t="s">
        <v>815</v>
      </c>
      <c r="B44" t="s">
        <v>28</v>
      </c>
      <c r="C44" t="s">
        <v>880</v>
      </c>
      <c r="D44" s="1" t="s">
        <v>881</v>
      </c>
      <c r="E44" s="15" t="s">
        <v>882</v>
      </c>
      <c r="I44" s="15"/>
      <c r="S44" s="16">
        <v>1200</v>
      </c>
      <c r="T44" s="16">
        <v>1200</v>
      </c>
      <c r="U44" s="16">
        <v>1200</v>
      </c>
      <c r="X44" s="21">
        <v>5</v>
      </c>
      <c r="Y44">
        <v>800</v>
      </c>
      <c r="Z44" s="2">
        <v>160</v>
      </c>
      <c r="AA44" s="2">
        <v>960</v>
      </c>
      <c r="AB44" s="27">
        <f t="shared" si="0"/>
        <v>240</v>
      </c>
      <c r="AD44">
        <v>500</v>
      </c>
      <c r="AE44">
        <f t="shared" si="1"/>
        <v>960</v>
      </c>
      <c r="AF44" t="str">
        <f t="shared" si="2"/>
        <v/>
      </c>
    </row>
    <row r="45" spans="1:32" x14ac:dyDescent="0.55000000000000004">
      <c r="A45" s="9" t="s">
        <v>117</v>
      </c>
      <c r="B45" t="s">
        <v>28</v>
      </c>
      <c r="C45" t="s">
        <v>118</v>
      </c>
      <c r="D45" s="1" t="s">
        <v>119</v>
      </c>
      <c r="E45" t="s">
        <v>120</v>
      </c>
      <c r="F45" t="s">
        <v>120</v>
      </c>
      <c r="H45" t="s">
        <v>982</v>
      </c>
      <c r="I45" s="15"/>
      <c r="S45" s="2">
        <v>31500</v>
      </c>
      <c r="U45" s="2">
        <v>31500</v>
      </c>
      <c r="V45">
        <v>10110</v>
      </c>
      <c r="W45">
        <v>1</v>
      </c>
      <c r="X45" s="9">
        <v>110</v>
      </c>
      <c r="Y45" s="10">
        <v>18480</v>
      </c>
      <c r="Z45" s="2">
        <v>21436.799999999999</v>
      </c>
      <c r="AA45" s="2">
        <v>39916.800000000003</v>
      </c>
      <c r="AB45" s="27">
        <f t="shared" si="0"/>
        <v>-8416.8000000000029</v>
      </c>
      <c r="AE45" t="str">
        <f t="shared" si="1"/>
        <v/>
      </c>
      <c r="AF45">
        <f t="shared" si="2"/>
        <v>39916.800000000003</v>
      </c>
    </row>
    <row r="46" spans="1:32" x14ac:dyDescent="0.55000000000000004">
      <c r="A46" s="9" t="s">
        <v>167</v>
      </c>
      <c r="B46" t="s">
        <v>28</v>
      </c>
      <c r="C46" t="s">
        <v>118</v>
      </c>
      <c r="D46" s="1" t="s">
        <v>168</v>
      </c>
      <c r="E46" t="s">
        <v>169</v>
      </c>
      <c r="F46" t="s">
        <v>170</v>
      </c>
      <c r="H46" t="s">
        <v>982</v>
      </c>
      <c r="I46" s="15"/>
      <c r="S46" s="2">
        <v>5616</v>
      </c>
      <c r="U46" s="2">
        <v>5616</v>
      </c>
      <c r="V46">
        <v>10015</v>
      </c>
      <c r="W46">
        <v>1</v>
      </c>
      <c r="X46" s="9">
        <v>15</v>
      </c>
      <c r="Y46" s="10">
        <v>2520</v>
      </c>
      <c r="Z46" s="2">
        <v>2923.2</v>
      </c>
      <c r="AA46" s="2">
        <v>5443.2</v>
      </c>
      <c r="AB46" s="27">
        <f t="shared" si="0"/>
        <v>172.80000000000018</v>
      </c>
      <c r="AE46" t="str">
        <f t="shared" si="1"/>
        <v/>
      </c>
      <c r="AF46">
        <f t="shared" si="2"/>
        <v>5443.2</v>
      </c>
    </row>
    <row r="47" spans="1:32" x14ac:dyDescent="0.55000000000000004">
      <c r="A47" s="9" t="s">
        <v>255</v>
      </c>
      <c r="B47" t="s">
        <v>28</v>
      </c>
      <c r="C47" t="s">
        <v>118</v>
      </c>
      <c r="D47" s="1" t="s">
        <v>256</v>
      </c>
      <c r="E47" t="s">
        <v>257</v>
      </c>
      <c r="F47" t="s">
        <v>258</v>
      </c>
      <c r="H47" t="s">
        <v>93</v>
      </c>
      <c r="I47" s="15"/>
      <c r="S47" s="2">
        <v>4800</v>
      </c>
      <c r="U47" s="2">
        <v>5500</v>
      </c>
      <c r="V47">
        <v>10010</v>
      </c>
      <c r="X47" s="9">
        <v>10</v>
      </c>
      <c r="Y47" s="10">
        <v>1680</v>
      </c>
      <c r="Z47" s="2">
        <v>1948.8</v>
      </c>
      <c r="AA47" s="2">
        <v>3628.8</v>
      </c>
      <c r="AB47" s="27">
        <f t="shared" si="0"/>
        <v>1171.1999999999998</v>
      </c>
      <c r="AD47" s="16"/>
      <c r="AE47" t="str">
        <f t="shared" si="1"/>
        <v/>
      </c>
      <c r="AF47">
        <f t="shared" si="2"/>
        <v>3628.8</v>
      </c>
    </row>
    <row r="48" spans="1:32" x14ac:dyDescent="0.55000000000000004">
      <c r="A48" s="9" t="s">
        <v>461</v>
      </c>
      <c r="B48" t="s">
        <v>28</v>
      </c>
      <c r="C48" t="s">
        <v>118</v>
      </c>
      <c r="D48" s="1" t="s">
        <v>462</v>
      </c>
      <c r="E48" t="s">
        <v>463</v>
      </c>
      <c r="I48" s="15" t="s">
        <v>464</v>
      </c>
      <c r="S48" s="2">
        <v>5200</v>
      </c>
      <c r="U48" s="2">
        <v>5184</v>
      </c>
      <c r="X48" s="9">
        <v>10</v>
      </c>
      <c r="Y48">
        <v>1600</v>
      </c>
      <c r="Z48">
        <v>2320</v>
      </c>
      <c r="AA48" s="2">
        <v>3920</v>
      </c>
      <c r="AB48" s="27">
        <f t="shared" si="0"/>
        <v>1280</v>
      </c>
      <c r="AD48">
        <v>3000</v>
      </c>
      <c r="AE48">
        <f t="shared" si="1"/>
        <v>3920</v>
      </c>
      <c r="AF48" t="str">
        <f t="shared" si="2"/>
        <v/>
      </c>
    </row>
    <row r="49" spans="1:32" x14ac:dyDescent="0.55000000000000004">
      <c r="A49" s="9" t="s">
        <v>512</v>
      </c>
      <c r="B49" t="s">
        <v>28</v>
      </c>
      <c r="C49" t="s">
        <v>118</v>
      </c>
      <c r="D49" s="1" t="s">
        <v>513</v>
      </c>
      <c r="E49" t="s">
        <v>514</v>
      </c>
      <c r="H49" t="s">
        <v>982</v>
      </c>
      <c r="I49" s="15" t="s">
        <v>515</v>
      </c>
      <c r="S49" s="2">
        <v>27500</v>
      </c>
      <c r="U49" s="2">
        <v>27500</v>
      </c>
      <c r="X49" s="9">
        <v>40</v>
      </c>
      <c r="Y49">
        <v>6400</v>
      </c>
      <c r="Z49">
        <v>9280</v>
      </c>
      <c r="AA49" s="2">
        <v>15680</v>
      </c>
      <c r="AB49" s="27">
        <f t="shared" si="0"/>
        <v>11820</v>
      </c>
      <c r="AE49" t="str">
        <f t="shared" si="1"/>
        <v/>
      </c>
      <c r="AF49">
        <f t="shared" si="2"/>
        <v>15680</v>
      </c>
    </row>
    <row r="50" spans="1:32" x14ac:dyDescent="0.55000000000000004">
      <c r="A50" s="9" t="s">
        <v>642</v>
      </c>
      <c r="B50" t="s">
        <v>28</v>
      </c>
      <c r="C50" t="s">
        <v>118</v>
      </c>
      <c r="D50" s="1" t="s">
        <v>643</v>
      </c>
      <c r="E50" s="15" t="s">
        <v>644</v>
      </c>
      <c r="F50" s="15" t="s">
        <v>645</v>
      </c>
      <c r="G50" s="15"/>
      <c r="H50" s="19" t="s">
        <v>982</v>
      </c>
      <c r="I50" s="15"/>
      <c r="S50" s="10">
        <v>8000</v>
      </c>
      <c r="T50" s="10">
        <v>34000</v>
      </c>
      <c r="U50" s="10">
        <v>8700</v>
      </c>
      <c r="V50" s="15">
        <v>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27">
        <f t="shared" si="0"/>
        <v>3263.125</v>
      </c>
      <c r="AE50" t="str">
        <f t="shared" si="1"/>
        <v/>
      </c>
      <c r="AF50">
        <f t="shared" si="2"/>
        <v>4736.875</v>
      </c>
    </row>
    <row r="51" spans="1:32" x14ac:dyDescent="0.55000000000000004">
      <c r="A51" s="9" t="s">
        <v>646</v>
      </c>
      <c r="B51" t="s">
        <v>28</v>
      </c>
      <c r="C51" t="s">
        <v>118</v>
      </c>
      <c r="D51" s="1" t="s">
        <v>647</v>
      </c>
      <c r="E51" s="15" t="s">
        <v>648</v>
      </c>
      <c r="F51" s="15"/>
      <c r="G51" s="15"/>
      <c r="H51" s="19" t="s">
        <v>982</v>
      </c>
      <c r="I51" s="15"/>
      <c r="S51" s="10">
        <v>7700</v>
      </c>
      <c r="T51" s="10"/>
      <c r="U51" s="10">
        <v>8400</v>
      </c>
      <c r="V51" s="15">
        <v>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27">
        <f t="shared" si="0"/>
        <v>2963.125</v>
      </c>
      <c r="AE51" t="str">
        <f t="shared" si="1"/>
        <v/>
      </c>
      <c r="AF51">
        <f t="shared" si="2"/>
        <v>4736.875</v>
      </c>
    </row>
    <row r="52" spans="1:32" x14ac:dyDescent="0.55000000000000004">
      <c r="A52" s="9" t="s">
        <v>649</v>
      </c>
      <c r="B52" t="s">
        <v>28</v>
      </c>
      <c r="C52" t="s">
        <v>118</v>
      </c>
      <c r="D52" s="1" t="s">
        <v>650</v>
      </c>
      <c r="E52" s="15" t="s">
        <v>651</v>
      </c>
      <c r="F52" s="15"/>
      <c r="G52" s="15"/>
      <c r="H52" s="19" t="s">
        <v>982</v>
      </c>
      <c r="I52" s="15"/>
      <c r="S52" s="10">
        <v>7200</v>
      </c>
      <c r="T52" s="10"/>
      <c r="U52" s="10">
        <v>7900</v>
      </c>
      <c r="V52" s="15">
        <v>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27">
        <f t="shared" si="0"/>
        <v>2463.125</v>
      </c>
      <c r="AE52" t="str">
        <f t="shared" si="1"/>
        <v/>
      </c>
      <c r="AF52">
        <f t="shared" si="2"/>
        <v>4736.875</v>
      </c>
    </row>
    <row r="53" spans="1:32" x14ac:dyDescent="0.55000000000000004">
      <c r="A53" s="9" t="s">
        <v>652</v>
      </c>
      <c r="B53" t="s">
        <v>28</v>
      </c>
      <c r="C53" t="s">
        <v>118</v>
      </c>
      <c r="D53" s="1" t="s">
        <v>653</v>
      </c>
      <c r="E53" s="15" t="s">
        <v>654</v>
      </c>
      <c r="F53" s="15"/>
      <c r="G53" s="15"/>
      <c r="H53" s="19" t="s">
        <v>982</v>
      </c>
      <c r="I53" s="15"/>
      <c r="S53" s="10">
        <v>7000</v>
      </c>
      <c r="T53" s="10"/>
      <c r="U53" s="10">
        <v>7700</v>
      </c>
      <c r="V53" s="15">
        <v>25</v>
      </c>
      <c r="W53" s="16">
        <v>2</v>
      </c>
      <c r="X53" s="9">
        <v>25</v>
      </c>
      <c r="Y53">
        <v>3643.75</v>
      </c>
      <c r="Z53" s="2">
        <v>1093.125</v>
      </c>
      <c r="AA53" s="2">
        <v>4736.875</v>
      </c>
      <c r="AB53" s="27">
        <f t="shared" si="0"/>
        <v>2263.125</v>
      </c>
      <c r="AE53" t="str">
        <f t="shared" si="1"/>
        <v/>
      </c>
      <c r="AF53">
        <f t="shared" si="2"/>
        <v>4736.875</v>
      </c>
    </row>
    <row r="54" spans="1:32" x14ac:dyDescent="0.55000000000000004">
      <c r="A54" s="9" t="s">
        <v>655</v>
      </c>
      <c r="B54" t="s">
        <v>28</v>
      </c>
      <c r="C54" t="s">
        <v>118</v>
      </c>
      <c r="D54" s="1" t="s">
        <v>656</v>
      </c>
      <c r="E54" s="15" t="s">
        <v>657</v>
      </c>
      <c r="F54" s="15"/>
      <c r="G54" s="15"/>
      <c r="H54" s="19" t="s">
        <v>982</v>
      </c>
      <c r="I54" s="15"/>
      <c r="S54" s="10">
        <v>6600</v>
      </c>
      <c r="T54" s="10"/>
      <c r="U54" s="10">
        <v>7300</v>
      </c>
      <c r="V54" s="15">
        <v>25</v>
      </c>
      <c r="W54" s="16">
        <v>2</v>
      </c>
      <c r="X54" s="9">
        <v>25</v>
      </c>
      <c r="Y54">
        <v>3643.75</v>
      </c>
      <c r="Z54" s="2">
        <v>1093.125</v>
      </c>
      <c r="AA54" s="2">
        <v>4736.875</v>
      </c>
      <c r="AB54" s="27">
        <f t="shared" si="0"/>
        <v>1863.125</v>
      </c>
      <c r="AE54" t="str">
        <f t="shared" si="1"/>
        <v/>
      </c>
      <c r="AF54">
        <f t="shared" si="2"/>
        <v>4736.875</v>
      </c>
    </row>
    <row r="55" spans="1:32" x14ac:dyDescent="0.55000000000000004">
      <c r="A55" s="9" t="s">
        <v>303</v>
      </c>
      <c r="B55" t="s">
        <v>28</v>
      </c>
      <c r="C55" t="s">
        <v>304</v>
      </c>
      <c r="D55" s="1" t="s">
        <v>305</v>
      </c>
      <c r="E55" t="s">
        <v>306</v>
      </c>
      <c r="F55" t="s">
        <v>306</v>
      </c>
      <c r="I55" s="15" t="s">
        <v>307</v>
      </c>
      <c r="S55" s="2">
        <v>5184</v>
      </c>
      <c r="U55" s="2">
        <v>5184</v>
      </c>
      <c r="X55" s="9">
        <v>9</v>
      </c>
      <c r="Y55">
        <v>1440</v>
      </c>
      <c r="Z55">
        <v>2088</v>
      </c>
      <c r="AA55" s="2">
        <v>3528</v>
      </c>
      <c r="AB55" s="27">
        <f t="shared" si="0"/>
        <v>1656</v>
      </c>
      <c r="AE55" t="str">
        <f t="shared" si="1"/>
        <v/>
      </c>
      <c r="AF55">
        <f t="shared" si="2"/>
        <v>3528</v>
      </c>
    </row>
    <row r="56" spans="1:32" x14ac:dyDescent="0.55000000000000004">
      <c r="A56" s="9" t="s">
        <v>327</v>
      </c>
      <c r="B56" t="s">
        <v>28</v>
      </c>
      <c r="C56" t="s">
        <v>304</v>
      </c>
      <c r="D56" s="1" t="s">
        <v>328</v>
      </c>
      <c r="E56" t="s">
        <v>329</v>
      </c>
      <c r="F56" t="s">
        <v>329</v>
      </c>
      <c r="I56" s="15" t="s">
        <v>330</v>
      </c>
      <c r="S56" s="2">
        <v>4500</v>
      </c>
      <c r="U56" s="2">
        <v>4500</v>
      </c>
      <c r="X56" s="9">
        <v>2.5</v>
      </c>
      <c r="Y56">
        <v>400</v>
      </c>
      <c r="Z56">
        <v>580</v>
      </c>
      <c r="AA56" s="2">
        <v>980</v>
      </c>
      <c r="AB56" s="27">
        <f t="shared" si="0"/>
        <v>3520</v>
      </c>
      <c r="AD56">
        <v>3500</v>
      </c>
      <c r="AE56">
        <f t="shared" si="1"/>
        <v>980</v>
      </c>
      <c r="AF56" t="str">
        <f t="shared" si="2"/>
        <v/>
      </c>
    </row>
    <row r="57" spans="1:32" x14ac:dyDescent="0.55000000000000004">
      <c r="A57" s="9" t="s">
        <v>331</v>
      </c>
      <c r="B57" t="s">
        <v>28</v>
      </c>
      <c r="C57" t="s">
        <v>304</v>
      </c>
      <c r="D57" s="1" t="s">
        <v>332</v>
      </c>
      <c r="E57" t="s">
        <v>333</v>
      </c>
      <c r="F57" t="s">
        <v>333</v>
      </c>
      <c r="H57" t="s">
        <v>981</v>
      </c>
      <c r="I57" s="15" t="s">
        <v>330</v>
      </c>
      <c r="S57" s="2">
        <v>4200</v>
      </c>
      <c r="U57" s="2">
        <v>4200</v>
      </c>
      <c r="V57">
        <v>10003</v>
      </c>
      <c r="X57" s="9">
        <v>2.5</v>
      </c>
      <c r="Y57">
        <v>400</v>
      </c>
      <c r="Z57">
        <v>580</v>
      </c>
      <c r="AA57" s="2">
        <v>980</v>
      </c>
      <c r="AB57" s="27">
        <f t="shared" si="0"/>
        <v>3220</v>
      </c>
      <c r="AE57" t="str">
        <f t="shared" si="1"/>
        <v/>
      </c>
      <c r="AF57">
        <f t="shared" si="2"/>
        <v>980</v>
      </c>
    </row>
    <row r="58" spans="1:32" x14ac:dyDescent="0.55000000000000004">
      <c r="A58" s="9" t="s">
        <v>453</v>
      </c>
      <c r="B58" t="s">
        <v>28</v>
      </c>
      <c r="C58" t="s">
        <v>304</v>
      </c>
      <c r="D58" s="1" t="s">
        <v>454</v>
      </c>
      <c r="E58" t="s">
        <v>455</v>
      </c>
      <c r="F58" t="s">
        <v>455</v>
      </c>
      <c r="H58" t="s">
        <v>982</v>
      </c>
      <c r="I58" s="15" t="s">
        <v>456</v>
      </c>
      <c r="S58" s="2">
        <v>6200</v>
      </c>
      <c r="U58" s="2">
        <v>6200</v>
      </c>
      <c r="V58">
        <v>10010</v>
      </c>
      <c r="X58" s="9">
        <v>10</v>
      </c>
      <c r="Y58">
        <v>1600</v>
      </c>
      <c r="Z58">
        <v>2320</v>
      </c>
      <c r="AA58" s="2">
        <v>3920</v>
      </c>
      <c r="AB58" s="27">
        <f t="shared" si="0"/>
        <v>2280</v>
      </c>
      <c r="AE58" t="str">
        <f t="shared" si="1"/>
        <v/>
      </c>
      <c r="AF58">
        <f t="shared" si="2"/>
        <v>3920</v>
      </c>
    </row>
    <row r="59" spans="1:32" x14ac:dyDescent="0.55000000000000004">
      <c r="A59" s="24">
        <v>1077</v>
      </c>
      <c r="B59" t="s">
        <v>28</v>
      </c>
      <c r="C59" t="s">
        <v>304</v>
      </c>
      <c r="D59" s="1" t="s">
        <v>670</v>
      </c>
      <c r="E59" s="15" t="s">
        <v>671</v>
      </c>
      <c r="F59" s="15" t="s">
        <v>672</v>
      </c>
      <c r="G59" s="15"/>
      <c r="I59" s="15"/>
      <c r="S59" s="10">
        <v>5500</v>
      </c>
      <c r="T59" s="10">
        <v>6500</v>
      </c>
      <c r="U59" s="10">
        <v>6500</v>
      </c>
      <c r="V59" s="15">
        <v>20025</v>
      </c>
      <c r="W59" s="16">
        <v>2</v>
      </c>
      <c r="X59" s="9">
        <v>25</v>
      </c>
      <c r="Y59">
        <v>3643.75</v>
      </c>
      <c r="Z59" s="2">
        <v>1093.125</v>
      </c>
      <c r="AA59" s="2">
        <v>4736.875</v>
      </c>
      <c r="AB59" s="27">
        <f t="shared" si="0"/>
        <v>763.125</v>
      </c>
      <c r="AE59" t="str">
        <f t="shared" si="1"/>
        <v/>
      </c>
      <c r="AF59">
        <f t="shared" si="2"/>
        <v>4736.875</v>
      </c>
    </row>
    <row r="60" spans="1:32" x14ac:dyDescent="0.55000000000000004">
      <c r="A60" s="24">
        <v>1077</v>
      </c>
      <c r="B60" t="s">
        <v>28</v>
      </c>
      <c r="C60" t="s">
        <v>304</v>
      </c>
      <c r="D60" s="1" t="s">
        <v>673</v>
      </c>
      <c r="E60" s="15" t="s">
        <v>671</v>
      </c>
      <c r="F60" s="15"/>
      <c r="G60" s="15"/>
      <c r="I60" s="15"/>
      <c r="S60" s="10">
        <v>6500</v>
      </c>
      <c r="T60" s="10">
        <v>6500</v>
      </c>
      <c r="U60" s="10">
        <v>6500</v>
      </c>
      <c r="V60" s="15">
        <v>20025</v>
      </c>
      <c r="W60" s="16">
        <v>2</v>
      </c>
      <c r="X60" s="9">
        <v>25</v>
      </c>
      <c r="Y60">
        <v>3643.75</v>
      </c>
      <c r="Z60" s="2">
        <v>1093.125</v>
      </c>
      <c r="AA60" s="2">
        <v>4736.875</v>
      </c>
      <c r="AB60" s="27">
        <f t="shared" si="0"/>
        <v>1763.125</v>
      </c>
      <c r="AE60" t="str">
        <f t="shared" si="1"/>
        <v/>
      </c>
      <c r="AF60">
        <f t="shared" si="2"/>
        <v>4736.875</v>
      </c>
    </row>
    <row r="61" spans="1:32" x14ac:dyDescent="0.55000000000000004">
      <c r="A61" s="24">
        <v>1077</v>
      </c>
      <c r="B61" t="s">
        <v>28</v>
      </c>
      <c r="C61" t="s">
        <v>304</v>
      </c>
      <c r="D61" s="1" t="s">
        <v>674</v>
      </c>
      <c r="E61" s="15" t="s">
        <v>671</v>
      </c>
      <c r="F61" s="15"/>
      <c r="G61" s="15"/>
      <c r="I61" s="15"/>
      <c r="S61" s="10">
        <v>6500</v>
      </c>
      <c r="T61" s="10">
        <v>6500</v>
      </c>
      <c r="U61" s="10">
        <v>6500</v>
      </c>
      <c r="V61" s="15">
        <v>20025</v>
      </c>
      <c r="W61" s="16">
        <v>2</v>
      </c>
      <c r="X61" s="9">
        <v>25</v>
      </c>
      <c r="Y61">
        <v>3643.75</v>
      </c>
      <c r="Z61" s="2">
        <v>1093.125</v>
      </c>
      <c r="AA61" s="2">
        <v>4736.875</v>
      </c>
      <c r="AB61" s="27">
        <f t="shared" si="0"/>
        <v>1763.125</v>
      </c>
      <c r="AE61" t="str">
        <f t="shared" si="1"/>
        <v/>
      </c>
      <c r="AF61">
        <f t="shared" si="2"/>
        <v>4736.875</v>
      </c>
    </row>
    <row r="62" spans="1:32" x14ac:dyDescent="0.55000000000000004">
      <c r="A62" s="9" t="s">
        <v>815</v>
      </c>
      <c r="B62" t="s">
        <v>28</v>
      </c>
      <c r="C62" t="s">
        <v>304</v>
      </c>
      <c r="D62" s="1" t="s">
        <v>817</v>
      </c>
      <c r="E62" s="15" t="s">
        <v>818</v>
      </c>
      <c r="I62" s="15"/>
      <c r="S62" s="16"/>
      <c r="T62" s="16">
        <v>3900</v>
      </c>
      <c r="U62" s="16">
        <v>3900</v>
      </c>
      <c r="X62" s="9">
        <v>10</v>
      </c>
      <c r="Y62">
        <v>1457.5</v>
      </c>
      <c r="Z62" s="2">
        <v>437.25</v>
      </c>
      <c r="AA62" s="2">
        <v>1894.75</v>
      </c>
      <c r="AB62" s="27">
        <f t="shared" si="0"/>
        <v>0</v>
      </c>
      <c r="AE62" t="str">
        <f t="shared" si="1"/>
        <v/>
      </c>
      <c r="AF62">
        <f t="shared" si="2"/>
        <v>1894.75</v>
      </c>
    </row>
    <row r="63" spans="1:32" x14ac:dyDescent="0.55000000000000004">
      <c r="A63" s="9" t="s">
        <v>815</v>
      </c>
      <c r="B63" t="s">
        <v>28</v>
      </c>
      <c r="C63" t="s">
        <v>304</v>
      </c>
      <c r="D63" s="1" t="s">
        <v>819</v>
      </c>
      <c r="E63" s="15" t="s">
        <v>820</v>
      </c>
      <c r="I63" s="15"/>
      <c r="S63" s="16">
        <v>6800</v>
      </c>
      <c r="T63" s="16">
        <v>6800</v>
      </c>
      <c r="U63" s="16">
        <v>6800</v>
      </c>
      <c r="X63" s="9">
        <v>10</v>
      </c>
      <c r="Y63">
        <v>1457.5</v>
      </c>
      <c r="Z63" s="2">
        <v>437.25</v>
      </c>
      <c r="AA63" s="2">
        <v>1894.75</v>
      </c>
      <c r="AB63" s="27">
        <f t="shared" si="0"/>
        <v>4905.25</v>
      </c>
      <c r="AE63" t="str">
        <f t="shared" si="1"/>
        <v/>
      </c>
      <c r="AF63">
        <f t="shared" si="2"/>
        <v>1894.75</v>
      </c>
    </row>
    <row r="64" spans="1:32" x14ac:dyDescent="0.55000000000000004">
      <c r="A64" s="20" t="s">
        <v>56</v>
      </c>
      <c r="B64" t="s">
        <v>28</v>
      </c>
      <c r="C64" t="s">
        <v>57</v>
      </c>
      <c r="D64" t="s">
        <v>58</v>
      </c>
      <c r="E64" t="s">
        <v>59</v>
      </c>
      <c r="F64" t="s">
        <v>60</v>
      </c>
      <c r="H64" t="s">
        <v>982</v>
      </c>
      <c r="I64" s="15"/>
      <c r="J64" t="s">
        <v>62</v>
      </c>
      <c r="S64" s="2">
        <v>2484</v>
      </c>
      <c r="U64" s="2">
        <v>2484</v>
      </c>
      <c r="V64">
        <v>10005</v>
      </c>
      <c r="W64">
        <v>1</v>
      </c>
      <c r="X64" s="9">
        <v>5</v>
      </c>
      <c r="Y64" s="10">
        <v>840</v>
      </c>
      <c r="Z64" s="2">
        <v>974.4</v>
      </c>
      <c r="AA64" s="2">
        <v>1814.4</v>
      </c>
      <c r="AB64" s="27">
        <f t="shared" si="0"/>
        <v>669.59999999999991</v>
      </c>
      <c r="AE64" t="str">
        <f t="shared" si="1"/>
        <v/>
      </c>
      <c r="AF64">
        <f t="shared" si="2"/>
        <v>1814.4</v>
      </c>
    </row>
    <row r="65" spans="1:32" x14ac:dyDescent="0.55000000000000004">
      <c r="A65" s="9" t="s">
        <v>99</v>
      </c>
      <c r="B65" t="s">
        <v>28</v>
      </c>
      <c r="C65" t="s">
        <v>57</v>
      </c>
      <c r="D65" s="1" t="s">
        <v>100</v>
      </c>
      <c r="E65" t="s">
        <v>101</v>
      </c>
      <c r="F65" t="s">
        <v>101</v>
      </c>
      <c r="I65" s="15"/>
      <c r="S65" s="2">
        <v>14500</v>
      </c>
      <c r="U65" s="2">
        <v>14500</v>
      </c>
      <c r="V65">
        <v>10065</v>
      </c>
      <c r="W65">
        <v>1</v>
      </c>
      <c r="X65" s="9">
        <v>65</v>
      </c>
      <c r="Y65" s="10">
        <v>10920</v>
      </c>
      <c r="Z65" s="2">
        <v>12667.199999999999</v>
      </c>
      <c r="AA65" s="2">
        <v>23587.199999999997</v>
      </c>
      <c r="AB65" s="27">
        <f t="shared" si="0"/>
        <v>-9087.1999999999971</v>
      </c>
      <c r="AE65" t="str">
        <f t="shared" si="1"/>
        <v/>
      </c>
      <c r="AF65">
        <f t="shared" si="2"/>
        <v>23587.199999999997</v>
      </c>
    </row>
    <row r="66" spans="1:32" x14ac:dyDescent="0.55000000000000004">
      <c r="A66" s="9" t="s">
        <v>102</v>
      </c>
      <c r="B66" t="s">
        <v>28</v>
      </c>
      <c r="C66" t="s">
        <v>57</v>
      </c>
      <c r="D66" s="1" t="s">
        <v>103</v>
      </c>
      <c r="E66" t="s">
        <v>104</v>
      </c>
      <c r="F66" t="s">
        <v>104</v>
      </c>
      <c r="I66" s="15"/>
      <c r="S66" s="2">
        <v>14500</v>
      </c>
      <c r="U66" s="2">
        <v>14500</v>
      </c>
      <c r="V66">
        <v>10065</v>
      </c>
      <c r="W66">
        <v>1</v>
      </c>
      <c r="X66" s="9">
        <v>65</v>
      </c>
      <c r="Y66" s="10">
        <v>10920</v>
      </c>
      <c r="Z66" s="2">
        <v>12667.199999999999</v>
      </c>
      <c r="AA66" s="2">
        <v>23587.199999999997</v>
      </c>
      <c r="AB66" s="27">
        <f t="shared" ref="AB66:AB129" si="3">IF(S66="",0,S66-AA66)</f>
        <v>-9087.1999999999971</v>
      </c>
      <c r="AE66" t="str">
        <f t="shared" si="1"/>
        <v/>
      </c>
      <c r="AF66">
        <f t="shared" si="2"/>
        <v>23587.199999999997</v>
      </c>
    </row>
    <row r="67" spans="1:32" x14ac:dyDescent="0.55000000000000004">
      <c r="A67" s="9" t="s">
        <v>105</v>
      </c>
      <c r="B67" t="s">
        <v>28</v>
      </c>
      <c r="C67" t="s">
        <v>57</v>
      </c>
      <c r="D67" s="1" t="s">
        <v>106</v>
      </c>
      <c r="E67" t="s">
        <v>107</v>
      </c>
      <c r="F67" t="s">
        <v>107</v>
      </c>
      <c r="I67" s="15"/>
      <c r="S67" s="2">
        <v>14500</v>
      </c>
      <c r="U67" s="2">
        <v>14500</v>
      </c>
      <c r="V67">
        <v>10065</v>
      </c>
      <c r="W67">
        <v>1</v>
      </c>
      <c r="X67" s="9">
        <v>65</v>
      </c>
      <c r="Y67" s="10">
        <v>10920</v>
      </c>
      <c r="Z67" s="2">
        <v>12667.199999999999</v>
      </c>
      <c r="AA67" s="2">
        <v>23587.199999999997</v>
      </c>
      <c r="AB67" s="27">
        <f t="shared" si="3"/>
        <v>-9087.1999999999971</v>
      </c>
      <c r="AE67" t="str">
        <f t="shared" ref="AE67:AE130" si="4">IF(AD67="","",AA67)</f>
        <v/>
      </c>
      <c r="AF67">
        <f t="shared" ref="AF67:AF130" si="5">IF(AE67="",AA67,"")</f>
        <v>23587.199999999997</v>
      </c>
    </row>
    <row r="68" spans="1:32" x14ac:dyDescent="0.55000000000000004">
      <c r="A68" s="9" t="s">
        <v>108</v>
      </c>
      <c r="B68" t="s">
        <v>28</v>
      </c>
      <c r="C68" t="s">
        <v>57</v>
      </c>
      <c r="D68" s="1" t="s">
        <v>109</v>
      </c>
      <c r="E68" t="s">
        <v>110</v>
      </c>
      <c r="F68" t="s">
        <v>110</v>
      </c>
      <c r="H68" t="s">
        <v>981</v>
      </c>
      <c r="I68" s="15"/>
      <c r="S68" s="2">
        <v>14500</v>
      </c>
      <c r="U68" s="2">
        <v>14500</v>
      </c>
      <c r="V68">
        <v>10065</v>
      </c>
      <c r="W68">
        <v>1</v>
      </c>
      <c r="X68" s="9">
        <v>65</v>
      </c>
      <c r="Y68" s="10">
        <v>10920</v>
      </c>
      <c r="Z68" s="2">
        <v>12667.199999999999</v>
      </c>
      <c r="AA68" s="2">
        <v>23587.199999999997</v>
      </c>
      <c r="AB68" s="27">
        <f t="shared" si="3"/>
        <v>-9087.1999999999971</v>
      </c>
      <c r="AE68" t="str">
        <f t="shared" si="4"/>
        <v/>
      </c>
      <c r="AF68">
        <f t="shared" si="5"/>
        <v>23587.199999999997</v>
      </c>
    </row>
    <row r="69" spans="1:32" x14ac:dyDescent="0.55000000000000004">
      <c r="A69" s="15" t="s">
        <v>111</v>
      </c>
      <c r="B69" t="s">
        <v>28</v>
      </c>
      <c r="C69" t="s">
        <v>57</v>
      </c>
      <c r="D69" s="1" t="s">
        <v>112</v>
      </c>
      <c r="E69" t="s">
        <v>113</v>
      </c>
      <c r="F69" t="s">
        <v>113</v>
      </c>
      <c r="H69" t="s">
        <v>981</v>
      </c>
      <c r="I69" s="15"/>
      <c r="S69" s="2">
        <v>19000</v>
      </c>
      <c r="U69" s="2">
        <v>27000</v>
      </c>
      <c r="V69">
        <v>10125</v>
      </c>
      <c r="W69">
        <v>1</v>
      </c>
      <c r="X69" s="15">
        <v>125</v>
      </c>
      <c r="Y69" s="10">
        <v>21000</v>
      </c>
      <c r="Z69" s="2">
        <v>24360</v>
      </c>
      <c r="AA69" s="2">
        <v>45360</v>
      </c>
      <c r="AB69" s="27">
        <f t="shared" si="3"/>
        <v>-26360</v>
      </c>
      <c r="AE69" t="str">
        <f t="shared" si="4"/>
        <v/>
      </c>
      <c r="AF69">
        <f t="shared" si="5"/>
        <v>45360</v>
      </c>
    </row>
    <row r="70" spans="1:32" x14ac:dyDescent="0.55000000000000004">
      <c r="A70" s="15" t="s">
        <v>114</v>
      </c>
      <c r="B70" t="s">
        <v>28</v>
      </c>
      <c r="C70" t="s">
        <v>57</v>
      </c>
      <c r="D70" s="1" t="s">
        <v>115</v>
      </c>
      <c r="E70" t="s">
        <v>116</v>
      </c>
      <c r="F70" t="s">
        <v>116</v>
      </c>
      <c r="I70" s="15"/>
      <c r="S70" s="2">
        <v>27000</v>
      </c>
      <c r="U70" s="2">
        <v>27000</v>
      </c>
      <c r="V70">
        <v>10125</v>
      </c>
      <c r="W70">
        <v>1</v>
      </c>
      <c r="X70" s="15">
        <v>125</v>
      </c>
      <c r="Y70" s="10">
        <v>21000</v>
      </c>
      <c r="Z70" s="2">
        <v>24360</v>
      </c>
      <c r="AA70" s="2">
        <v>45360</v>
      </c>
      <c r="AB70" s="27">
        <f t="shared" si="3"/>
        <v>-18360</v>
      </c>
      <c r="AE70" t="str">
        <f t="shared" si="4"/>
        <v/>
      </c>
      <c r="AF70">
        <f t="shared" si="5"/>
        <v>45360</v>
      </c>
    </row>
    <row r="71" spans="1:32" x14ac:dyDescent="0.55000000000000004">
      <c r="A71" s="15" t="s">
        <v>141</v>
      </c>
      <c r="B71" t="s">
        <v>28</v>
      </c>
      <c r="C71" t="s">
        <v>57</v>
      </c>
      <c r="D71" s="1" t="s">
        <v>142</v>
      </c>
      <c r="E71" t="s">
        <v>143</v>
      </c>
      <c r="F71" t="s">
        <v>143</v>
      </c>
      <c r="G71" t="s">
        <v>144</v>
      </c>
      <c r="H71" t="s">
        <v>981</v>
      </c>
      <c r="I71" s="9"/>
      <c r="S71" s="2">
        <v>7020</v>
      </c>
      <c r="U71" s="2">
        <v>7020</v>
      </c>
      <c r="V71">
        <v>10010</v>
      </c>
      <c r="W71">
        <v>1</v>
      </c>
      <c r="X71" s="9">
        <v>10</v>
      </c>
      <c r="Y71" s="10">
        <v>1680</v>
      </c>
      <c r="Z71" s="2">
        <v>1948.8</v>
      </c>
      <c r="AA71" s="2">
        <v>3628.8</v>
      </c>
      <c r="AB71" s="27">
        <f t="shared" si="3"/>
        <v>3391.2</v>
      </c>
      <c r="AD71" s="16">
        <v>2000</v>
      </c>
      <c r="AE71">
        <f t="shared" si="4"/>
        <v>3628.8</v>
      </c>
      <c r="AF71" t="str">
        <f t="shared" si="5"/>
        <v/>
      </c>
    </row>
    <row r="72" spans="1:32" x14ac:dyDescent="0.55000000000000004">
      <c r="A72" s="15" t="s">
        <v>197</v>
      </c>
      <c r="B72" t="s">
        <v>28</v>
      </c>
      <c r="C72" t="s">
        <v>57</v>
      </c>
      <c r="D72" s="1" t="s">
        <v>198</v>
      </c>
      <c r="E72" t="s">
        <v>199</v>
      </c>
      <c r="F72" t="s">
        <v>200</v>
      </c>
      <c r="I72" s="9"/>
      <c r="S72" s="2">
        <v>2376</v>
      </c>
      <c r="U72" s="2">
        <v>2376</v>
      </c>
      <c r="V72">
        <v>10005</v>
      </c>
      <c r="X72" s="9">
        <v>5</v>
      </c>
      <c r="Y72" s="10">
        <v>840</v>
      </c>
      <c r="Z72" s="2">
        <v>974.4</v>
      </c>
      <c r="AA72" s="2">
        <v>1814.4</v>
      </c>
      <c r="AB72" s="27">
        <f t="shared" si="3"/>
        <v>561.59999999999991</v>
      </c>
      <c r="AE72" t="str">
        <f t="shared" si="4"/>
        <v/>
      </c>
      <c r="AF72">
        <f t="shared" si="5"/>
        <v>1814.4</v>
      </c>
    </row>
    <row r="73" spans="1:32" x14ac:dyDescent="0.55000000000000004">
      <c r="A73" s="15" t="s">
        <v>217</v>
      </c>
      <c r="B73" t="s">
        <v>28</v>
      </c>
      <c r="C73" t="s">
        <v>57</v>
      </c>
      <c r="D73" s="1" t="s">
        <v>218</v>
      </c>
      <c r="E73" t="s">
        <v>219</v>
      </c>
      <c r="F73" t="s">
        <v>219</v>
      </c>
      <c r="I73" s="9"/>
      <c r="S73" s="2">
        <v>1600</v>
      </c>
      <c r="U73" s="2">
        <v>1944</v>
      </c>
      <c r="V73">
        <v>10002</v>
      </c>
      <c r="X73" s="9">
        <v>2</v>
      </c>
      <c r="Y73" s="10">
        <v>336</v>
      </c>
      <c r="Z73" s="2">
        <v>389.76</v>
      </c>
      <c r="AA73" s="2">
        <v>725.76</v>
      </c>
      <c r="AB73" s="27">
        <f t="shared" si="3"/>
        <v>874.24</v>
      </c>
      <c r="AE73" t="str">
        <f t="shared" si="4"/>
        <v/>
      </c>
      <c r="AF73">
        <f t="shared" si="5"/>
        <v>725.76</v>
      </c>
    </row>
    <row r="74" spans="1:32" x14ac:dyDescent="0.55000000000000004">
      <c r="A74" s="15" t="s">
        <v>220</v>
      </c>
      <c r="B74" t="s">
        <v>28</v>
      </c>
      <c r="C74" t="s">
        <v>57</v>
      </c>
      <c r="D74" s="1" t="s">
        <v>221</v>
      </c>
      <c r="E74" t="s">
        <v>219</v>
      </c>
      <c r="F74" t="s">
        <v>219</v>
      </c>
      <c r="H74" t="s">
        <v>981</v>
      </c>
      <c r="I74" s="9"/>
      <c r="S74" s="2">
        <v>2500</v>
      </c>
      <c r="U74" s="2">
        <v>2500</v>
      </c>
      <c r="V74">
        <v>10002</v>
      </c>
      <c r="X74" s="9">
        <v>2</v>
      </c>
      <c r="Y74" s="10">
        <v>336</v>
      </c>
      <c r="Z74" s="2">
        <v>389.76</v>
      </c>
      <c r="AA74" s="2">
        <v>725.76</v>
      </c>
      <c r="AB74" s="27">
        <f t="shared" si="3"/>
        <v>1774.24</v>
      </c>
      <c r="AE74" t="str">
        <f t="shared" si="4"/>
        <v/>
      </c>
      <c r="AF74">
        <f t="shared" si="5"/>
        <v>725.76</v>
      </c>
    </row>
    <row r="75" spans="1:32" x14ac:dyDescent="0.55000000000000004">
      <c r="A75" s="15" t="s">
        <v>222</v>
      </c>
      <c r="B75" t="s">
        <v>28</v>
      </c>
      <c r="C75" t="s">
        <v>57</v>
      </c>
      <c r="D75" s="1" t="s">
        <v>223</v>
      </c>
      <c r="E75" t="s">
        <v>219</v>
      </c>
      <c r="F75" t="s">
        <v>219</v>
      </c>
      <c r="I75" s="9"/>
      <c r="S75" s="2">
        <v>1080</v>
      </c>
      <c r="U75" s="2">
        <v>1080</v>
      </c>
      <c r="V75">
        <v>10001</v>
      </c>
      <c r="X75" s="9">
        <v>1</v>
      </c>
      <c r="Y75" s="10">
        <v>168</v>
      </c>
      <c r="Z75" s="2">
        <v>194.88</v>
      </c>
      <c r="AA75" s="2">
        <v>362.88</v>
      </c>
      <c r="AB75" s="27">
        <f t="shared" si="3"/>
        <v>717.12</v>
      </c>
      <c r="AE75" t="str">
        <f t="shared" si="4"/>
        <v/>
      </c>
      <c r="AF75">
        <f t="shared" si="5"/>
        <v>362.88</v>
      </c>
    </row>
    <row r="76" spans="1:32" x14ac:dyDescent="0.55000000000000004">
      <c r="A76" t="s">
        <v>267</v>
      </c>
      <c r="B76" t="s">
        <v>28</v>
      </c>
      <c r="C76" t="s">
        <v>57</v>
      </c>
      <c r="D76" s="1" t="s">
        <v>268</v>
      </c>
      <c r="E76" t="s">
        <v>269</v>
      </c>
      <c r="F76" t="s">
        <v>269</v>
      </c>
      <c r="I76" s="9" t="s">
        <v>270</v>
      </c>
      <c r="S76" s="2">
        <v>3132</v>
      </c>
      <c r="U76" s="2">
        <v>3132</v>
      </c>
      <c r="X76" s="9">
        <v>3</v>
      </c>
      <c r="Y76">
        <v>480</v>
      </c>
      <c r="Z76">
        <v>696</v>
      </c>
      <c r="AA76" s="2">
        <v>1176</v>
      </c>
      <c r="AB76" s="27">
        <f t="shared" si="3"/>
        <v>1956</v>
      </c>
      <c r="AE76" t="str">
        <f t="shared" si="4"/>
        <v/>
      </c>
      <c r="AF76">
        <f t="shared" si="5"/>
        <v>1176</v>
      </c>
    </row>
    <row r="77" spans="1:32" x14ac:dyDescent="0.55000000000000004">
      <c r="A77" t="s">
        <v>338</v>
      </c>
      <c r="B77" t="s">
        <v>28</v>
      </c>
      <c r="C77" t="s">
        <v>57</v>
      </c>
      <c r="D77" s="1" t="s">
        <v>339</v>
      </c>
      <c r="E77" t="s">
        <v>340</v>
      </c>
      <c r="F77" t="s">
        <v>340</v>
      </c>
      <c r="I77" s="9" t="s">
        <v>341</v>
      </c>
      <c r="S77" s="2">
        <v>2160</v>
      </c>
      <c r="U77" s="2">
        <v>2160</v>
      </c>
      <c r="X77" s="9">
        <v>3</v>
      </c>
      <c r="Y77">
        <v>480</v>
      </c>
      <c r="Z77">
        <v>696</v>
      </c>
      <c r="AA77" s="2">
        <v>1176</v>
      </c>
      <c r="AB77" s="27">
        <f t="shared" si="3"/>
        <v>984</v>
      </c>
      <c r="AE77" t="str">
        <f t="shared" si="4"/>
        <v/>
      </c>
      <c r="AF77">
        <f t="shared" si="5"/>
        <v>1176</v>
      </c>
    </row>
    <row r="78" spans="1:32" x14ac:dyDescent="0.55000000000000004">
      <c r="A78" t="s">
        <v>345</v>
      </c>
      <c r="B78" t="s">
        <v>28</v>
      </c>
      <c r="C78" t="s">
        <v>57</v>
      </c>
      <c r="D78" s="1" t="s">
        <v>346</v>
      </c>
      <c r="E78" t="s">
        <v>347</v>
      </c>
      <c r="F78" t="s">
        <v>347</v>
      </c>
      <c r="H78" t="s">
        <v>982</v>
      </c>
      <c r="I78" s="9" t="s">
        <v>344</v>
      </c>
      <c r="S78" s="2">
        <v>2160</v>
      </c>
      <c r="U78" s="2">
        <v>2160</v>
      </c>
      <c r="X78" s="9">
        <v>0.8</v>
      </c>
      <c r="Y78">
        <v>128</v>
      </c>
      <c r="Z78">
        <v>185.6</v>
      </c>
      <c r="AA78" s="2">
        <v>313.60000000000002</v>
      </c>
      <c r="AB78" s="27">
        <f t="shared" si="3"/>
        <v>1846.4</v>
      </c>
      <c r="AE78" t="str">
        <f t="shared" si="4"/>
        <v/>
      </c>
      <c r="AF78">
        <f t="shared" si="5"/>
        <v>313.60000000000002</v>
      </c>
    </row>
    <row r="79" spans="1:32" x14ac:dyDescent="0.55000000000000004">
      <c r="A79" s="15" t="s">
        <v>345</v>
      </c>
      <c r="B79" t="s">
        <v>28</v>
      </c>
      <c r="C79" t="s">
        <v>57</v>
      </c>
      <c r="D79" s="1" t="s">
        <v>348</v>
      </c>
      <c r="E79" s="15" t="s">
        <v>349</v>
      </c>
      <c r="F79" s="15" t="s">
        <v>349</v>
      </c>
      <c r="H79" t="s">
        <v>982</v>
      </c>
      <c r="I79" s="9"/>
      <c r="S79" s="2">
        <v>2160</v>
      </c>
      <c r="U79" s="2">
        <v>2160</v>
      </c>
      <c r="V79" s="15"/>
      <c r="X79" s="9"/>
      <c r="AA79" s="2"/>
      <c r="AB79" s="27">
        <f t="shared" si="3"/>
        <v>2160</v>
      </c>
      <c r="AE79" t="str">
        <f t="shared" si="4"/>
        <v/>
      </c>
      <c r="AF79">
        <f t="shared" si="5"/>
        <v>0</v>
      </c>
    </row>
    <row r="80" spans="1:32" x14ac:dyDescent="0.55000000000000004">
      <c r="A80" s="15" t="s">
        <v>345</v>
      </c>
      <c r="B80" t="s">
        <v>28</v>
      </c>
      <c r="C80" t="s">
        <v>57</v>
      </c>
      <c r="D80" s="1" t="s">
        <v>350</v>
      </c>
      <c r="E80" s="15" t="s">
        <v>351</v>
      </c>
      <c r="F80" s="15" t="s">
        <v>351</v>
      </c>
      <c r="H80" t="s">
        <v>982</v>
      </c>
      <c r="I80" s="9"/>
      <c r="S80" s="2">
        <v>2160</v>
      </c>
      <c r="U80" s="2">
        <v>2160</v>
      </c>
      <c r="V80" s="15"/>
      <c r="X80" s="9"/>
      <c r="AA80" s="2"/>
      <c r="AB80" s="27">
        <f t="shared" si="3"/>
        <v>2160</v>
      </c>
      <c r="AE80" t="str">
        <f t="shared" si="4"/>
        <v/>
      </c>
      <c r="AF80">
        <f t="shared" si="5"/>
        <v>0</v>
      </c>
    </row>
    <row r="81" spans="1:32" x14ac:dyDescent="0.55000000000000004">
      <c r="A81" s="15" t="s">
        <v>345</v>
      </c>
      <c r="B81" t="s">
        <v>28</v>
      </c>
      <c r="C81" t="s">
        <v>57</v>
      </c>
      <c r="D81" s="1" t="s">
        <v>352</v>
      </c>
      <c r="E81" s="15" t="s">
        <v>353</v>
      </c>
      <c r="F81" s="15" t="s">
        <v>353</v>
      </c>
      <c r="H81" t="s">
        <v>982</v>
      </c>
      <c r="I81" s="9"/>
      <c r="S81" s="2">
        <v>2160</v>
      </c>
      <c r="U81" s="2">
        <v>2160</v>
      </c>
      <c r="V81" s="15"/>
      <c r="X81" s="9"/>
      <c r="AA81" s="2"/>
      <c r="AB81" s="27">
        <f t="shared" si="3"/>
        <v>2160</v>
      </c>
      <c r="AE81" t="str">
        <f t="shared" si="4"/>
        <v/>
      </c>
      <c r="AF81">
        <f t="shared" si="5"/>
        <v>0</v>
      </c>
    </row>
    <row r="82" spans="1:32" x14ac:dyDescent="0.55000000000000004">
      <c r="A82" s="15" t="s">
        <v>345</v>
      </c>
      <c r="B82" t="s">
        <v>28</v>
      </c>
      <c r="C82" t="s">
        <v>57</v>
      </c>
      <c r="D82" s="1" t="s">
        <v>354</v>
      </c>
      <c r="E82" s="15" t="s">
        <v>355</v>
      </c>
      <c r="F82" s="15" t="s">
        <v>355</v>
      </c>
      <c r="H82" t="s">
        <v>982</v>
      </c>
      <c r="I82" s="9"/>
      <c r="S82" s="2">
        <v>2160</v>
      </c>
      <c r="U82" s="2">
        <v>2160</v>
      </c>
      <c r="V82" s="15"/>
      <c r="X82" s="9"/>
      <c r="AA82" s="2"/>
      <c r="AB82" s="27">
        <f t="shared" si="3"/>
        <v>2160</v>
      </c>
      <c r="AD82">
        <v>2160</v>
      </c>
      <c r="AE82">
        <f t="shared" si="4"/>
        <v>0</v>
      </c>
      <c r="AF82" t="str">
        <f t="shared" si="5"/>
        <v/>
      </c>
    </row>
    <row r="83" spans="1:32" x14ac:dyDescent="0.55000000000000004">
      <c r="A83" s="15" t="s">
        <v>345</v>
      </c>
      <c r="B83" t="s">
        <v>28</v>
      </c>
      <c r="C83" t="s">
        <v>57</v>
      </c>
      <c r="D83" s="1" t="s">
        <v>356</v>
      </c>
      <c r="E83" s="15" t="s">
        <v>357</v>
      </c>
      <c r="F83" s="15" t="s">
        <v>357</v>
      </c>
      <c r="I83" s="9"/>
      <c r="S83" s="2">
        <v>2160</v>
      </c>
      <c r="U83" s="2">
        <v>2160</v>
      </c>
      <c r="V83" s="15"/>
      <c r="X83" s="9"/>
      <c r="AA83" s="2"/>
      <c r="AB83" s="27">
        <f t="shared" si="3"/>
        <v>2160</v>
      </c>
      <c r="AE83" t="str">
        <f t="shared" si="4"/>
        <v/>
      </c>
      <c r="AF83">
        <f t="shared" si="5"/>
        <v>0</v>
      </c>
    </row>
    <row r="84" spans="1:32" x14ac:dyDescent="0.55000000000000004">
      <c r="A84" s="15" t="s">
        <v>345</v>
      </c>
      <c r="B84" t="s">
        <v>28</v>
      </c>
      <c r="C84" t="s">
        <v>57</v>
      </c>
      <c r="D84" s="1" t="s">
        <v>358</v>
      </c>
      <c r="E84" s="15" t="s">
        <v>359</v>
      </c>
      <c r="F84" s="15" t="s">
        <v>359</v>
      </c>
      <c r="I84" s="9"/>
      <c r="S84" s="2">
        <v>2160</v>
      </c>
      <c r="U84" s="2">
        <v>2160</v>
      </c>
      <c r="V84" s="15"/>
      <c r="X84" s="9"/>
      <c r="AA84" s="2"/>
      <c r="AB84" s="27">
        <f t="shared" si="3"/>
        <v>2160</v>
      </c>
      <c r="AE84" t="str">
        <f t="shared" si="4"/>
        <v/>
      </c>
      <c r="AF84">
        <f t="shared" si="5"/>
        <v>0</v>
      </c>
    </row>
    <row r="85" spans="1:32" x14ac:dyDescent="0.55000000000000004">
      <c r="A85" s="15" t="s">
        <v>504</v>
      </c>
      <c r="B85" t="s">
        <v>28</v>
      </c>
      <c r="C85" t="s">
        <v>57</v>
      </c>
      <c r="D85" s="1" t="s">
        <v>505</v>
      </c>
      <c r="E85" s="15" t="s">
        <v>506</v>
      </c>
      <c r="F85" s="15"/>
      <c r="I85" s="9" t="s">
        <v>507</v>
      </c>
      <c r="S85" s="2">
        <v>3240</v>
      </c>
      <c r="U85" s="2">
        <v>3240</v>
      </c>
      <c r="V85" s="15"/>
      <c r="X85" s="9">
        <v>5</v>
      </c>
      <c r="Y85">
        <v>800</v>
      </c>
      <c r="Z85">
        <v>1160</v>
      </c>
      <c r="AA85" s="2">
        <v>1960</v>
      </c>
      <c r="AB85" s="27">
        <f t="shared" si="3"/>
        <v>1280</v>
      </c>
      <c r="AE85" t="str">
        <f t="shared" si="4"/>
        <v/>
      </c>
      <c r="AF85">
        <f t="shared" si="5"/>
        <v>1960</v>
      </c>
    </row>
    <row r="86" spans="1:32" x14ac:dyDescent="0.55000000000000004">
      <c r="A86" s="23">
        <v>1079</v>
      </c>
      <c r="B86" t="s">
        <v>28</v>
      </c>
      <c r="C86" t="s">
        <v>57</v>
      </c>
      <c r="D86" s="1" t="s">
        <v>678</v>
      </c>
      <c r="E86" s="15" t="s">
        <v>679</v>
      </c>
      <c r="F86" s="15" t="s">
        <v>679</v>
      </c>
      <c r="G86" s="15"/>
      <c r="I86" s="9"/>
      <c r="S86" s="10">
        <v>1200</v>
      </c>
      <c r="T86" s="10">
        <v>1200</v>
      </c>
      <c r="U86" s="10">
        <v>1200</v>
      </c>
      <c r="V86" s="15">
        <v>0.35</v>
      </c>
      <c r="W86" s="16">
        <v>2</v>
      </c>
      <c r="X86" s="9">
        <v>0.35</v>
      </c>
      <c r="Y86">
        <v>51.012499999999996</v>
      </c>
      <c r="Z86" s="2">
        <v>15.303749999999997</v>
      </c>
      <c r="AA86" s="2">
        <v>66.316249999999997</v>
      </c>
      <c r="AB86" s="27">
        <f t="shared" si="3"/>
        <v>1133.6837499999999</v>
      </c>
      <c r="AD86">
        <v>950</v>
      </c>
      <c r="AE86">
        <f t="shared" si="4"/>
        <v>66.316249999999997</v>
      </c>
      <c r="AF86" t="str">
        <f t="shared" si="5"/>
        <v/>
      </c>
    </row>
    <row r="87" spans="1:32" x14ac:dyDescent="0.55000000000000004">
      <c r="A87" s="23">
        <v>1079</v>
      </c>
      <c r="B87" t="s">
        <v>28</v>
      </c>
      <c r="C87" t="s">
        <v>57</v>
      </c>
      <c r="D87" s="1" t="s">
        <v>678</v>
      </c>
      <c r="E87" s="15" t="s">
        <v>679</v>
      </c>
      <c r="F87" s="15" t="s">
        <v>679</v>
      </c>
      <c r="G87" s="15"/>
      <c r="I87" s="9"/>
      <c r="S87" s="10">
        <v>1200</v>
      </c>
      <c r="T87" s="10">
        <v>1200</v>
      </c>
      <c r="U87" s="10">
        <v>1200</v>
      </c>
      <c r="V87" s="15">
        <v>0.35</v>
      </c>
      <c r="W87" s="16">
        <v>2</v>
      </c>
      <c r="X87" s="9">
        <v>0.35</v>
      </c>
      <c r="Y87">
        <v>51.012499999999996</v>
      </c>
      <c r="Z87" s="2">
        <v>15.303749999999997</v>
      </c>
      <c r="AA87" s="2">
        <v>66.316249999999997</v>
      </c>
      <c r="AB87" s="27">
        <f t="shared" si="3"/>
        <v>1133.6837499999999</v>
      </c>
      <c r="AD87">
        <v>950</v>
      </c>
      <c r="AE87">
        <f t="shared" si="4"/>
        <v>66.316249999999997</v>
      </c>
      <c r="AF87" t="str">
        <f t="shared" si="5"/>
        <v/>
      </c>
    </row>
    <row r="88" spans="1:32" x14ac:dyDescent="0.55000000000000004">
      <c r="A88" s="23">
        <v>1079</v>
      </c>
      <c r="B88" t="s">
        <v>28</v>
      </c>
      <c r="C88" t="s">
        <v>57</v>
      </c>
      <c r="D88" s="1" t="s">
        <v>678</v>
      </c>
      <c r="E88" s="15" t="s">
        <v>679</v>
      </c>
      <c r="F88" s="15" t="s">
        <v>679</v>
      </c>
      <c r="G88" s="15"/>
      <c r="I88" s="9"/>
      <c r="S88" s="10">
        <v>1200</v>
      </c>
      <c r="T88" s="10">
        <v>1200</v>
      </c>
      <c r="U88" s="10">
        <v>1200</v>
      </c>
      <c r="V88" s="15">
        <v>0.35</v>
      </c>
      <c r="W88" s="16">
        <v>2</v>
      </c>
      <c r="X88" s="9">
        <v>0.35</v>
      </c>
      <c r="Y88">
        <v>51.012499999999996</v>
      </c>
      <c r="Z88" s="2">
        <v>15.303749999999997</v>
      </c>
      <c r="AA88" s="2">
        <v>66.316249999999997</v>
      </c>
      <c r="AB88" s="27">
        <f t="shared" si="3"/>
        <v>1133.6837499999999</v>
      </c>
      <c r="AD88">
        <v>950</v>
      </c>
      <c r="AE88">
        <f t="shared" si="4"/>
        <v>66.316249999999997</v>
      </c>
      <c r="AF88" t="str">
        <f t="shared" si="5"/>
        <v/>
      </c>
    </row>
    <row r="89" spans="1:32" x14ac:dyDescent="0.55000000000000004">
      <c r="A89" s="23">
        <v>1079</v>
      </c>
      <c r="B89" t="s">
        <v>28</v>
      </c>
      <c r="C89" t="s">
        <v>57</v>
      </c>
      <c r="D89" s="1" t="s">
        <v>678</v>
      </c>
      <c r="E89" s="15" t="s">
        <v>679</v>
      </c>
      <c r="F89" s="15" t="s">
        <v>679</v>
      </c>
      <c r="G89" s="15"/>
      <c r="I89" s="9"/>
      <c r="S89" s="10">
        <v>1200</v>
      </c>
      <c r="T89" s="10">
        <v>1200</v>
      </c>
      <c r="U89" s="10">
        <v>1200</v>
      </c>
      <c r="V89" s="15">
        <v>0.35</v>
      </c>
      <c r="W89" s="16">
        <v>2</v>
      </c>
      <c r="X89" s="9">
        <v>0.35</v>
      </c>
      <c r="Y89">
        <v>51.012499999999996</v>
      </c>
      <c r="Z89" s="2">
        <v>15.303749999999997</v>
      </c>
      <c r="AA89" s="2">
        <v>66.316249999999997</v>
      </c>
      <c r="AB89" s="27">
        <f t="shared" si="3"/>
        <v>1133.6837499999999</v>
      </c>
      <c r="AD89">
        <v>950</v>
      </c>
      <c r="AE89">
        <f t="shared" si="4"/>
        <v>66.316249999999997</v>
      </c>
      <c r="AF89" t="str">
        <f t="shared" si="5"/>
        <v/>
      </c>
    </row>
    <row r="90" spans="1:32" x14ac:dyDescent="0.55000000000000004">
      <c r="A90" s="23">
        <v>1079</v>
      </c>
      <c r="B90" t="s">
        <v>28</v>
      </c>
      <c r="C90" t="s">
        <v>57</v>
      </c>
      <c r="D90" s="1" t="s">
        <v>678</v>
      </c>
      <c r="E90" s="15" t="s">
        <v>679</v>
      </c>
      <c r="F90" s="15" t="s">
        <v>679</v>
      </c>
      <c r="G90" s="15"/>
      <c r="I90" s="9"/>
      <c r="S90" s="10">
        <v>1200</v>
      </c>
      <c r="T90" s="10">
        <v>1200</v>
      </c>
      <c r="U90" s="10">
        <v>1200</v>
      </c>
      <c r="V90" s="15">
        <v>0.35</v>
      </c>
      <c r="W90" s="16">
        <v>2</v>
      </c>
      <c r="X90" s="9">
        <v>0.35</v>
      </c>
      <c r="Y90">
        <v>51.012499999999996</v>
      </c>
      <c r="Z90" s="2">
        <v>15.303749999999997</v>
      </c>
      <c r="AA90" s="2">
        <v>66.316249999999997</v>
      </c>
      <c r="AB90" s="27">
        <f t="shared" si="3"/>
        <v>1133.6837499999999</v>
      </c>
      <c r="AE90" t="str">
        <f t="shared" si="4"/>
        <v/>
      </c>
      <c r="AF90">
        <f t="shared" si="5"/>
        <v>66.316249999999997</v>
      </c>
    </row>
    <row r="91" spans="1:32" x14ac:dyDescent="0.55000000000000004">
      <c r="A91" s="23">
        <v>1079</v>
      </c>
      <c r="B91" t="s">
        <v>28</v>
      </c>
      <c r="C91" t="s">
        <v>57</v>
      </c>
      <c r="D91" s="1" t="s">
        <v>678</v>
      </c>
      <c r="E91" s="15" t="s">
        <v>679</v>
      </c>
      <c r="F91" s="15" t="s">
        <v>679</v>
      </c>
      <c r="G91" s="15"/>
      <c r="I91" s="9"/>
      <c r="S91" s="10">
        <v>1200</v>
      </c>
      <c r="T91" s="10">
        <v>1200</v>
      </c>
      <c r="U91" s="10">
        <v>1200</v>
      </c>
      <c r="V91" s="15">
        <v>0.35</v>
      </c>
      <c r="W91" s="16">
        <v>2</v>
      </c>
      <c r="X91" s="9">
        <v>0.35</v>
      </c>
      <c r="Y91">
        <v>51.012499999999996</v>
      </c>
      <c r="Z91" s="2">
        <v>15.303749999999997</v>
      </c>
      <c r="AA91" s="2">
        <v>66.316249999999997</v>
      </c>
      <c r="AB91" s="27">
        <f t="shared" si="3"/>
        <v>1133.6837499999999</v>
      </c>
      <c r="AE91" t="str">
        <f t="shared" si="4"/>
        <v/>
      </c>
      <c r="AF91">
        <f t="shared" si="5"/>
        <v>66.316249999999997</v>
      </c>
    </row>
    <row r="92" spans="1:32" x14ac:dyDescent="0.55000000000000004">
      <c r="A92" s="23">
        <v>1079</v>
      </c>
      <c r="B92" t="s">
        <v>28</v>
      </c>
      <c r="C92" t="s">
        <v>57</v>
      </c>
      <c r="D92" s="1" t="s">
        <v>678</v>
      </c>
      <c r="E92" s="15" t="s">
        <v>679</v>
      </c>
      <c r="F92" s="15" t="s">
        <v>679</v>
      </c>
      <c r="G92" s="15"/>
      <c r="I92" s="9"/>
      <c r="S92" s="10">
        <v>1200</v>
      </c>
      <c r="T92" s="10">
        <v>1200</v>
      </c>
      <c r="U92" s="10">
        <v>1200</v>
      </c>
      <c r="V92" s="15">
        <v>0.35</v>
      </c>
      <c r="W92" s="16">
        <v>2</v>
      </c>
      <c r="X92" s="9">
        <v>0.35</v>
      </c>
      <c r="Y92">
        <v>51.012499999999996</v>
      </c>
      <c r="Z92" s="2">
        <v>15.303749999999997</v>
      </c>
      <c r="AA92" s="2">
        <v>66.316249999999997</v>
      </c>
      <c r="AB92" s="27">
        <f t="shared" si="3"/>
        <v>1133.6837499999999</v>
      </c>
      <c r="AE92" t="str">
        <f t="shared" si="4"/>
        <v/>
      </c>
      <c r="AF92">
        <f t="shared" si="5"/>
        <v>66.316249999999997</v>
      </c>
    </row>
    <row r="93" spans="1:32" x14ac:dyDescent="0.55000000000000004">
      <c r="A93" s="23">
        <v>1079</v>
      </c>
      <c r="B93" t="s">
        <v>28</v>
      </c>
      <c r="C93" t="s">
        <v>57</v>
      </c>
      <c r="D93" s="1" t="s">
        <v>678</v>
      </c>
      <c r="E93" s="15" t="s">
        <v>679</v>
      </c>
      <c r="F93" s="15" t="s">
        <v>679</v>
      </c>
      <c r="G93" s="15"/>
      <c r="I93" s="9"/>
      <c r="S93" s="10">
        <v>1200</v>
      </c>
      <c r="T93" s="10">
        <v>1200</v>
      </c>
      <c r="U93" s="10">
        <v>1200</v>
      </c>
      <c r="V93" s="15">
        <v>0.35</v>
      </c>
      <c r="W93" s="16">
        <v>2</v>
      </c>
      <c r="X93" s="9">
        <v>0.35</v>
      </c>
      <c r="Y93">
        <v>51.012499999999996</v>
      </c>
      <c r="Z93" s="2">
        <v>15.303749999999997</v>
      </c>
      <c r="AA93" s="2">
        <v>66.316249999999997</v>
      </c>
      <c r="AB93" s="27">
        <f t="shared" si="3"/>
        <v>1133.6837499999999</v>
      </c>
      <c r="AE93" t="str">
        <f t="shared" si="4"/>
        <v/>
      </c>
      <c r="AF93">
        <f t="shared" si="5"/>
        <v>66.316249999999997</v>
      </c>
    </row>
    <row r="94" spans="1:32" x14ac:dyDescent="0.55000000000000004">
      <c r="A94" s="23">
        <v>1079</v>
      </c>
      <c r="B94" t="s">
        <v>28</v>
      </c>
      <c r="C94" t="s">
        <v>57</v>
      </c>
      <c r="D94" s="1" t="s">
        <v>678</v>
      </c>
      <c r="E94" s="15" t="s">
        <v>679</v>
      </c>
      <c r="F94" s="15" t="s">
        <v>679</v>
      </c>
      <c r="G94" s="15"/>
      <c r="I94" s="9"/>
      <c r="S94" s="10">
        <v>1200</v>
      </c>
      <c r="T94" s="10">
        <v>1200</v>
      </c>
      <c r="U94" s="10">
        <v>1200</v>
      </c>
      <c r="V94" s="15">
        <v>0.35</v>
      </c>
      <c r="W94" s="16">
        <v>2</v>
      </c>
      <c r="X94" s="9">
        <v>0.35</v>
      </c>
      <c r="Y94">
        <v>51.012499999999996</v>
      </c>
      <c r="Z94" s="2">
        <v>15.303749999999997</v>
      </c>
      <c r="AA94" s="2">
        <v>66.316249999999997</v>
      </c>
      <c r="AB94" s="27">
        <f t="shared" si="3"/>
        <v>1133.6837499999999</v>
      </c>
      <c r="AE94" t="str">
        <f t="shared" si="4"/>
        <v/>
      </c>
      <c r="AF94">
        <f t="shared" si="5"/>
        <v>66.316249999999997</v>
      </c>
    </row>
    <row r="95" spans="1:32" x14ac:dyDescent="0.55000000000000004">
      <c r="A95" s="23">
        <v>1079</v>
      </c>
      <c r="B95" t="s">
        <v>28</v>
      </c>
      <c r="C95" t="s">
        <v>57</v>
      </c>
      <c r="D95" s="1" t="s">
        <v>678</v>
      </c>
      <c r="E95" s="15" t="s">
        <v>679</v>
      </c>
      <c r="F95" s="15" t="s">
        <v>679</v>
      </c>
      <c r="G95" s="15"/>
      <c r="I95" s="9"/>
      <c r="S95" s="10">
        <v>1200</v>
      </c>
      <c r="T95" s="10">
        <v>1200</v>
      </c>
      <c r="U95" s="10">
        <v>1200</v>
      </c>
      <c r="V95" s="15">
        <v>0.35</v>
      </c>
      <c r="W95" s="16">
        <v>2</v>
      </c>
      <c r="X95" s="9">
        <v>0.35</v>
      </c>
      <c r="Y95">
        <v>51.012499999999996</v>
      </c>
      <c r="Z95" s="2">
        <v>15.303749999999997</v>
      </c>
      <c r="AA95" s="2">
        <v>66.316249999999997</v>
      </c>
      <c r="AB95" s="27">
        <f t="shared" si="3"/>
        <v>1133.6837499999999</v>
      </c>
      <c r="AE95" t="str">
        <f t="shared" si="4"/>
        <v/>
      </c>
      <c r="AF95">
        <f t="shared" si="5"/>
        <v>66.316249999999997</v>
      </c>
    </row>
    <row r="96" spans="1:32" x14ac:dyDescent="0.55000000000000004">
      <c r="A96" s="23">
        <v>1093</v>
      </c>
      <c r="B96" t="s">
        <v>28</v>
      </c>
      <c r="C96" t="s">
        <v>57</v>
      </c>
      <c r="D96" s="1" t="s">
        <v>735</v>
      </c>
      <c r="E96" s="15" t="s">
        <v>736</v>
      </c>
      <c r="F96" s="15" t="s">
        <v>737</v>
      </c>
      <c r="G96" s="15"/>
      <c r="I96" s="9"/>
      <c r="S96" s="10">
        <v>2800</v>
      </c>
      <c r="T96" s="10">
        <v>2800</v>
      </c>
      <c r="U96" s="10">
        <v>2800</v>
      </c>
      <c r="V96" s="15">
        <v>20003</v>
      </c>
      <c r="W96" s="16">
        <v>2</v>
      </c>
      <c r="X96" s="9">
        <v>3</v>
      </c>
      <c r="Y96">
        <v>437.25</v>
      </c>
      <c r="Z96" s="2">
        <v>131.17499999999998</v>
      </c>
      <c r="AA96" s="2">
        <v>568.42499999999995</v>
      </c>
      <c r="AB96" s="27">
        <f t="shared" si="3"/>
        <v>2231.5749999999998</v>
      </c>
      <c r="AE96" t="str">
        <f t="shared" si="4"/>
        <v/>
      </c>
      <c r="AF96">
        <f t="shared" si="5"/>
        <v>568.42499999999995</v>
      </c>
    </row>
    <row r="97" spans="1:33" x14ac:dyDescent="0.55000000000000004">
      <c r="A97" s="23">
        <v>1093</v>
      </c>
      <c r="B97" t="s">
        <v>28</v>
      </c>
      <c r="C97" t="s">
        <v>57</v>
      </c>
      <c r="D97" s="1" t="s">
        <v>735</v>
      </c>
      <c r="E97" s="15" t="s">
        <v>736</v>
      </c>
      <c r="F97" s="15"/>
      <c r="I97" s="9"/>
      <c r="S97" s="10">
        <v>2800</v>
      </c>
      <c r="T97" s="10">
        <v>2800</v>
      </c>
      <c r="U97" s="10">
        <v>2800</v>
      </c>
      <c r="V97" s="15">
        <v>20003</v>
      </c>
      <c r="W97" s="16">
        <v>2</v>
      </c>
      <c r="X97" s="9">
        <v>3</v>
      </c>
      <c r="Y97">
        <v>437.25</v>
      </c>
      <c r="Z97" s="2">
        <v>131.17499999999998</v>
      </c>
      <c r="AA97" s="2">
        <v>568.42499999999995</v>
      </c>
      <c r="AB97" s="27">
        <f t="shared" si="3"/>
        <v>2231.5749999999998</v>
      </c>
      <c r="AE97" t="str">
        <f t="shared" si="4"/>
        <v/>
      </c>
      <c r="AF97">
        <f t="shared" si="5"/>
        <v>568.42499999999995</v>
      </c>
    </row>
    <row r="98" spans="1:33" x14ac:dyDescent="0.55000000000000004">
      <c r="A98" s="15" t="s">
        <v>165</v>
      </c>
      <c r="B98" t="s">
        <v>28</v>
      </c>
      <c r="C98" t="s">
        <v>57</v>
      </c>
      <c r="D98" s="1" t="s">
        <v>861</v>
      </c>
      <c r="E98" s="15" t="s">
        <v>862</v>
      </c>
      <c r="F98" s="15"/>
      <c r="H98" t="s">
        <v>982</v>
      </c>
      <c r="I98" s="9"/>
      <c r="S98" s="2">
        <v>600</v>
      </c>
      <c r="U98" s="2">
        <v>21000</v>
      </c>
      <c r="V98" s="15"/>
      <c r="X98" s="9"/>
      <c r="Y98" s="10"/>
      <c r="Z98" s="2"/>
      <c r="AA98" s="2"/>
      <c r="AB98" s="27">
        <f t="shared" si="3"/>
        <v>600</v>
      </c>
      <c r="AE98" t="str">
        <f t="shared" si="4"/>
        <v/>
      </c>
      <c r="AF98">
        <f t="shared" si="5"/>
        <v>0</v>
      </c>
    </row>
    <row r="99" spans="1:33" x14ac:dyDescent="0.55000000000000004">
      <c r="A99" s="23">
        <v>1083</v>
      </c>
      <c r="B99" t="s">
        <v>28</v>
      </c>
      <c r="C99" t="s">
        <v>895</v>
      </c>
      <c r="D99" s="1" t="s">
        <v>896</v>
      </c>
      <c r="E99" s="15" t="s">
        <v>695</v>
      </c>
      <c r="F99" s="15" t="s">
        <v>695</v>
      </c>
      <c r="G99" s="15"/>
      <c r="I99" s="9"/>
      <c r="S99" s="10">
        <v>22500</v>
      </c>
      <c r="T99" s="10">
        <v>22500</v>
      </c>
      <c r="U99" s="10">
        <v>22500</v>
      </c>
      <c r="V99" s="15">
        <v>55</v>
      </c>
      <c r="W99" s="16">
        <v>2</v>
      </c>
      <c r="X99" s="9">
        <v>55</v>
      </c>
      <c r="Y99">
        <v>8016.25</v>
      </c>
      <c r="Z99" s="2">
        <v>2404.875</v>
      </c>
      <c r="AA99" s="2">
        <v>10421.125</v>
      </c>
      <c r="AB99" s="27">
        <f t="shared" si="3"/>
        <v>12078.875</v>
      </c>
      <c r="AE99" t="str">
        <f t="shared" si="4"/>
        <v/>
      </c>
      <c r="AF99">
        <f t="shared" si="5"/>
        <v>10421.125</v>
      </c>
      <c r="AG99">
        <f>AF99</f>
        <v>10421.125</v>
      </c>
    </row>
    <row r="100" spans="1:33" x14ac:dyDescent="0.55000000000000004">
      <c r="A100" s="15" t="s">
        <v>815</v>
      </c>
      <c r="B100" t="s">
        <v>28</v>
      </c>
      <c r="C100" t="s">
        <v>895</v>
      </c>
      <c r="D100" s="1" t="s">
        <v>897</v>
      </c>
      <c r="E100" s="19" t="s">
        <v>902</v>
      </c>
      <c r="F100" s="15"/>
      <c r="I100" s="9"/>
      <c r="S100" s="10">
        <v>2960</v>
      </c>
      <c r="T100" s="10">
        <v>2960</v>
      </c>
      <c r="U100" s="10">
        <v>2960</v>
      </c>
      <c r="V100" s="15"/>
      <c r="X100" s="18">
        <v>10</v>
      </c>
      <c r="Y100" s="19">
        <v>1680</v>
      </c>
      <c r="AA100">
        <v>1680</v>
      </c>
      <c r="AB100" s="27">
        <f t="shared" si="3"/>
        <v>1280</v>
      </c>
      <c r="AE100" t="str">
        <f t="shared" si="4"/>
        <v/>
      </c>
      <c r="AF100">
        <f t="shared" si="5"/>
        <v>1680</v>
      </c>
    </row>
    <row r="101" spans="1:33" x14ac:dyDescent="0.55000000000000004">
      <c r="A101" s="15" t="s">
        <v>136</v>
      </c>
      <c r="B101" t="s">
        <v>28</v>
      </c>
      <c r="C101" t="s">
        <v>137</v>
      </c>
      <c r="D101" s="1" t="s">
        <v>138</v>
      </c>
      <c r="E101" s="15" t="s">
        <v>1038</v>
      </c>
      <c r="F101" t="s">
        <v>139</v>
      </c>
      <c r="G101" t="s">
        <v>140</v>
      </c>
      <c r="H101" t="s">
        <v>981</v>
      </c>
      <c r="I101" s="9"/>
      <c r="S101" s="2">
        <v>6500</v>
      </c>
      <c r="U101" s="2">
        <v>6500</v>
      </c>
      <c r="V101" s="15">
        <v>10010</v>
      </c>
      <c r="W101">
        <v>1</v>
      </c>
      <c r="X101" s="9">
        <v>10</v>
      </c>
      <c r="Y101" s="10">
        <v>1680</v>
      </c>
      <c r="Z101" s="2">
        <v>1948.8</v>
      </c>
      <c r="AA101" s="2">
        <v>3628.8</v>
      </c>
      <c r="AB101" s="27">
        <f t="shared" si="3"/>
        <v>2871.2</v>
      </c>
      <c r="AE101" t="str">
        <f t="shared" si="4"/>
        <v/>
      </c>
      <c r="AF101">
        <f t="shared" si="5"/>
        <v>3628.8</v>
      </c>
    </row>
    <row r="102" spans="1:33" x14ac:dyDescent="0.55000000000000004">
      <c r="A102" s="15" t="s">
        <v>171</v>
      </c>
      <c r="B102" t="s">
        <v>28</v>
      </c>
      <c r="C102" t="s">
        <v>137</v>
      </c>
      <c r="D102" s="1" t="s">
        <v>172</v>
      </c>
      <c r="E102" s="15" t="s">
        <v>173</v>
      </c>
      <c r="F102" s="15" t="s">
        <v>174</v>
      </c>
      <c r="I102" s="9"/>
      <c r="S102" s="2">
        <v>6000</v>
      </c>
      <c r="U102" s="2">
        <v>6000</v>
      </c>
      <c r="V102" s="15">
        <v>10015</v>
      </c>
      <c r="W102">
        <v>1</v>
      </c>
      <c r="X102" s="9">
        <v>15</v>
      </c>
      <c r="Y102" s="10">
        <v>2520</v>
      </c>
      <c r="Z102" s="2">
        <v>2923.2</v>
      </c>
      <c r="AA102" s="2">
        <v>5443.2</v>
      </c>
      <c r="AB102" s="27">
        <f t="shared" si="3"/>
        <v>556.80000000000018</v>
      </c>
      <c r="AD102" s="16">
        <v>5000</v>
      </c>
      <c r="AE102">
        <f t="shared" si="4"/>
        <v>5443.2</v>
      </c>
      <c r="AF102" t="str">
        <f t="shared" si="5"/>
        <v/>
      </c>
    </row>
    <row r="103" spans="1:33" x14ac:dyDescent="0.55000000000000004">
      <c r="A103" s="15" t="s">
        <v>175</v>
      </c>
      <c r="B103" t="s">
        <v>28</v>
      </c>
      <c r="C103" t="s">
        <v>137</v>
      </c>
      <c r="D103" s="1" t="s">
        <v>176</v>
      </c>
      <c r="E103" s="15" t="s">
        <v>177</v>
      </c>
      <c r="F103" s="15" t="s">
        <v>177</v>
      </c>
      <c r="H103" t="s">
        <v>982</v>
      </c>
      <c r="I103" s="9"/>
      <c r="S103" s="2">
        <v>4536</v>
      </c>
      <c r="U103" s="2">
        <v>4536</v>
      </c>
      <c r="V103" s="15">
        <v>10005</v>
      </c>
      <c r="W103">
        <v>1</v>
      </c>
      <c r="X103" s="9">
        <v>5</v>
      </c>
      <c r="Y103" s="10">
        <v>840</v>
      </c>
      <c r="Z103" s="2">
        <v>974.4</v>
      </c>
      <c r="AA103" s="2">
        <v>1814.4</v>
      </c>
      <c r="AB103" s="27">
        <f t="shared" si="3"/>
        <v>2721.6</v>
      </c>
      <c r="AD103" s="16">
        <v>6200</v>
      </c>
      <c r="AE103">
        <f t="shared" si="4"/>
        <v>1814.4</v>
      </c>
      <c r="AF103" t="str">
        <f t="shared" si="5"/>
        <v/>
      </c>
    </row>
    <row r="104" spans="1:33" x14ac:dyDescent="0.55000000000000004">
      <c r="A104" s="15" t="s">
        <v>178</v>
      </c>
      <c r="B104" t="s">
        <v>28</v>
      </c>
      <c r="C104" t="s">
        <v>137</v>
      </c>
      <c r="D104" s="1" t="s">
        <v>179</v>
      </c>
      <c r="E104" s="15" t="s">
        <v>180</v>
      </c>
      <c r="F104" s="15" t="s">
        <v>180</v>
      </c>
      <c r="H104" t="s">
        <v>981</v>
      </c>
      <c r="I104" s="9"/>
      <c r="S104" s="2">
        <v>4050</v>
      </c>
      <c r="U104" s="2">
        <v>4050</v>
      </c>
      <c r="V104" s="15">
        <v>10005</v>
      </c>
      <c r="W104">
        <v>1</v>
      </c>
      <c r="X104" s="9">
        <v>5</v>
      </c>
      <c r="Y104" s="10">
        <v>840</v>
      </c>
      <c r="Z104" s="2">
        <v>974.4</v>
      </c>
      <c r="AA104" s="2">
        <v>1814.4</v>
      </c>
      <c r="AB104" s="27">
        <f t="shared" si="3"/>
        <v>2235.6</v>
      </c>
      <c r="AD104" s="16">
        <v>1000</v>
      </c>
      <c r="AE104">
        <f t="shared" si="4"/>
        <v>1814.4</v>
      </c>
      <c r="AF104" t="str">
        <f t="shared" si="5"/>
        <v/>
      </c>
    </row>
    <row r="105" spans="1:33" x14ac:dyDescent="0.55000000000000004">
      <c r="A105" s="15" t="s">
        <v>181</v>
      </c>
      <c r="B105" t="s">
        <v>28</v>
      </c>
      <c r="C105" t="s">
        <v>137</v>
      </c>
      <c r="D105" s="1" t="s">
        <v>182</v>
      </c>
      <c r="E105" s="15" t="s">
        <v>183</v>
      </c>
      <c r="F105" s="15" t="s">
        <v>184</v>
      </c>
      <c r="H105" t="s">
        <v>981</v>
      </c>
      <c r="I105" s="9"/>
      <c r="S105" s="2">
        <v>4300</v>
      </c>
      <c r="U105" s="2">
        <v>4300</v>
      </c>
      <c r="V105" s="15">
        <v>10005</v>
      </c>
      <c r="W105">
        <v>1</v>
      </c>
      <c r="X105" s="18">
        <v>5</v>
      </c>
      <c r="Y105" s="10">
        <v>840</v>
      </c>
      <c r="Z105" s="2">
        <v>974.4</v>
      </c>
      <c r="AA105" s="2">
        <v>1814.4</v>
      </c>
      <c r="AB105" s="27">
        <f t="shared" si="3"/>
        <v>2485.6</v>
      </c>
      <c r="AE105" t="str">
        <f t="shared" si="4"/>
        <v/>
      </c>
      <c r="AF105">
        <f t="shared" si="5"/>
        <v>1814.4</v>
      </c>
    </row>
    <row r="106" spans="1:33" x14ac:dyDescent="0.55000000000000004">
      <c r="A106" s="15" t="s">
        <v>490</v>
      </c>
      <c r="B106" t="s">
        <v>28</v>
      </c>
      <c r="C106" t="s">
        <v>137</v>
      </c>
      <c r="D106" s="1" t="s">
        <v>491</v>
      </c>
      <c r="E106" s="15" t="s">
        <v>492</v>
      </c>
      <c r="F106" s="15" t="s">
        <v>492</v>
      </c>
      <c r="H106" s="8" t="s">
        <v>981</v>
      </c>
      <c r="I106" s="9"/>
      <c r="J106" s="8" t="s">
        <v>494</v>
      </c>
      <c r="K106" s="8" t="s">
        <v>495</v>
      </c>
      <c r="L106" s="8" t="s">
        <v>496</v>
      </c>
      <c r="S106" s="2">
        <v>4400</v>
      </c>
      <c r="U106" s="2">
        <v>4400</v>
      </c>
      <c r="V106" s="15"/>
      <c r="X106" s="9">
        <v>10</v>
      </c>
      <c r="Y106">
        <v>1600</v>
      </c>
      <c r="Z106">
        <v>2320</v>
      </c>
      <c r="AA106" s="2">
        <v>3920</v>
      </c>
      <c r="AB106" s="27">
        <f t="shared" si="3"/>
        <v>480</v>
      </c>
      <c r="AE106" t="str">
        <f t="shared" si="4"/>
        <v/>
      </c>
      <c r="AF106">
        <f t="shared" si="5"/>
        <v>3920</v>
      </c>
    </row>
    <row r="107" spans="1:33" x14ac:dyDescent="0.55000000000000004">
      <c r="A107" s="15" t="s">
        <v>449</v>
      </c>
      <c r="B107" t="s">
        <v>28</v>
      </c>
      <c r="C107" t="s">
        <v>137</v>
      </c>
      <c r="D107" s="1" t="s">
        <v>450</v>
      </c>
      <c r="E107" s="15" t="s">
        <v>451</v>
      </c>
      <c r="F107" s="15"/>
      <c r="H107" t="s">
        <v>982</v>
      </c>
      <c r="I107" s="9" t="s">
        <v>452</v>
      </c>
      <c r="S107" s="2">
        <v>12960</v>
      </c>
      <c r="U107" s="2">
        <v>12960</v>
      </c>
      <c r="V107" s="15"/>
      <c r="X107" s="9">
        <v>20</v>
      </c>
      <c r="Y107">
        <v>3200</v>
      </c>
      <c r="Z107">
        <v>4640</v>
      </c>
      <c r="AA107" s="2">
        <v>7840</v>
      </c>
      <c r="AB107" s="27">
        <f t="shared" si="3"/>
        <v>5120</v>
      </c>
      <c r="AE107" t="str">
        <f t="shared" si="4"/>
        <v/>
      </c>
      <c r="AF107">
        <f t="shared" si="5"/>
        <v>7840</v>
      </c>
    </row>
    <row r="108" spans="1:33" x14ac:dyDescent="0.55000000000000004">
      <c r="A108" s="15" t="s">
        <v>497</v>
      </c>
      <c r="B108" t="s">
        <v>28</v>
      </c>
      <c r="C108" t="s">
        <v>137</v>
      </c>
      <c r="D108" s="1" t="s">
        <v>466</v>
      </c>
      <c r="E108" s="15" t="s">
        <v>878</v>
      </c>
      <c r="F108" s="15"/>
      <c r="I108" s="9" t="s">
        <v>498</v>
      </c>
      <c r="S108" s="2">
        <v>4400</v>
      </c>
      <c r="U108" s="2">
        <v>4400</v>
      </c>
      <c r="V108" s="15"/>
      <c r="X108" s="9">
        <v>10</v>
      </c>
      <c r="Y108">
        <v>1600</v>
      </c>
      <c r="Z108">
        <v>2320</v>
      </c>
      <c r="AA108" s="2">
        <v>3920</v>
      </c>
      <c r="AB108" s="27">
        <f t="shared" si="3"/>
        <v>480</v>
      </c>
      <c r="AE108" t="str">
        <f t="shared" si="4"/>
        <v/>
      </c>
      <c r="AF108">
        <f t="shared" si="5"/>
        <v>3920</v>
      </c>
    </row>
    <row r="109" spans="1:33" x14ac:dyDescent="0.55000000000000004">
      <c r="A109" s="15" t="s">
        <v>465</v>
      </c>
      <c r="B109" t="s">
        <v>28</v>
      </c>
      <c r="C109" t="s">
        <v>137</v>
      </c>
      <c r="D109" s="1" t="s">
        <v>466</v>
      </c>
      <c r="E109" s="15" t="s">
        <v>467</v>
      </c>
      <c r="F109" s="15"/>
      <c r="I109" s="9" t="s">
        <v>468</v>
      </c>
      <c r="S109" s="2">
        <v>2376</v>
      </c>
      <c r="U109" s="2">
        <v>2376</v>
      </c>
      <c r="V109" s="15"/>
      <c r="X109" s="9">
        <v>7</v>
      </c>
      <c r="Y109">
        <v>1120</v>
      </c>
      <c r="Z109">
        <v>1624</v>
      </c>
      <c r="AA109" s="2">
        <v>2744</v>
      </c>
      <c r="AB109" s="27">
        <f t="shared" si="3"/>
        <v>-368</v>
      </c>
      <c r="AE109" t="str">
        <f t="shared" si="4"/>
        <v/>
      </c>
      <c r="AF109">
        <f t="shared" si="5"/>
        <v>2744</v>
      </c>
    </row>
    <row r="110" spans="1:33" x14ac:dyDescent="0.55000000000000004">
      <c r="A110" s="15" t="s">
        <v>499</v>
      </c>
      <c r="B110" t="s">
        <v>28</v>
      </c>
      <c r="C110" t="s">
        <v>137</v>
      </c>
      <c r="D110" s="1" t="s">
        <v>466</v>
      </c>
      <c r="E110" s="15" t="s">
        <v>879</v>
      </c>
      <c r="F110" s="15"/>
      <c r="I110" s="9" t="s">
        <v>498</v>
      </c>
      <c r="S110" s="2">
        <v>4400</v>
      </c>
      <c r="U110" s="2">
        <v>4400</v>
      </c>
      <c r="V110" s="15"/>
      <c r="X110" s="9">
        <v>10</v>
      </c>
      <c r="Y110">
        <v>1600</v>
      </c>
      <c r="Z110">
        <v>2320</v>
      </c>
      <c r="AA110" s="2">
        <v>3920</v>
      </c>
      <c r="AB110" s="27">
        <f t="shared" si="3"/>
        <v>480</v>
      </c>
      <c r="AE110" t="str">
        <f t="shared" si="4"/>
        <v/>
      </c>
      <c r="AF110">
        <f t="shared" si="5"/>
        <v>3920</v>
      </c>
    </row>
    <row r="111" spans="1:33" x14ac:dyDescent="0.55000000000000004">
      <c r="A111" s="23">
        <v>1095</v>
      </c>
      <c r="B111" t="s">
        <v>28</v>
      </c>
      <c r="C111" t="s">
        <v>137</v>
      </c>
      <c r="D111" s="1" t="s">
        <v>1007</v>
      </c>
      <c r="E111" s="15" t="s">
        <v>1008</v>
      </c>
      <c r="F111" s="15" t="s">
        <v>739</v>
      </c>
      <c r="G111" s="15"/>
      <c r="I111" s="9"/>
      <c r="S111" s="10">
        <v>4300</v>
      </c>
      <c r="T111" s="10">
        <v>4300</v>
      </c>
      <c r="U111" s="10">
        <v>4300</v>
      </c>
      <c r="V111" s="15">
        <v>20015</v>
      </c>
      <c r="W111" s="16">
        <v>2</v>
      </c>
      <c r="X111" s="9">
        <v>15</v>
      </c>
      <c r="Y111">
        <v>2186.25</v>
      </c>
      <c r="Z111" s="2">
        <v>655.875</v>
      </c>
      <c r="AA111" s="2">
        <v>2842.125</v>
      </c>
      <c r="AB111" s="27">
        <f t="shared" si="3"/>
        <v>1457.875</v>
      </c>
      <c r="AD111">
        <v>2000</v>
      </c>
      <c r="AE111">
        <f t="shared" si="4"/>
        <v>2842.125</v>
      </c>
      <c r="AF111" t="str">
        <f t="shared" si="5"/>
        <v/>
      </c>
    </row>
    <row r="112" spans="1:33" x14ac:dyDescent="0.55000000000000004">
      <c r="A112" s="23">
        <v>1095</v>
      </c>
      <c r="B112" t="s">
        <v>28</v>
      </c>
      <c r="C112" t="s">
        <v>137</v>
      </c>
      <c r="D112" s="1" t="s">
        <v>1007</v>
      </c>
      <c r="E112" s="15" t="s">
        <v>1008</v>
      </c>
      <c r="F112" s="15"/>
      <c r="G112" s="15"/>
      <c r="I112" s="9"/>
      <c r="S112" s="10">
        <v>4300</v>
      </c>
      <c r="T112" s="10">
        <v>4300</v>
      </c>
      <c r="U112" s="10">
        <v>4300</v>
      </c>
      <c r="V112" s="15">
        <v>20015</v>
      </c>
      <c r="W112" s="16">
        <v>2</v>
      </c>
      <c r="X112" s="9">
        <v>15</v>
      </c>
      <c r="Y112">
        <v>2186.25</v>
      </c>
      <c r="Z112" s="2">
        <v>655.875</v>
      </c>
      <c r="AA112" s="2">
        <v>2842.125</v>
      </c>
      <c r="AB112" s="27">
        <f t="shared" si="3"/>
        <v>1457.875</v>
      </c>
      <c r="AE112" t="str">
        <f t="shared" si="4"/>
        <v/>
      </c>
      <c r="AF112">
        <f t="shared" si="5"/>
        <v>2842.125</v>
      </c>
    </row>
    <row r="113" spans="1:32" x14ac:dyDescent="0.55000000000000004">
      <c r="A113" s="23">
        <v>1153</v>
      </c>
      <c r="B113" t="s">
        <v>28</v>
      </c>
      <c r="C113" t="s">
        <v>137</v>
      </c>
      <c r="D113" s="1" t="s">
        <v>750</v>
      </c>
      <c r="E113" s="15" t="s">
        <v>751</v>
      </c>
      <c r="F113" s="15" t="s">
        <v>752</v>
      </c>
      <c r="G113" s="15"/>
      <c r="I113" s="9"/>
      <c r="S113" s="10">
        <v>900</v>
      </c>
      <c r="T113" s="10">
        <v>900</v>
      </c>
      <c r="U113" s="10">
        <v>900</v>
      </c>
      <c r="V113" s="19">
        <v>20003</v>
      </c>
      <c r="W113" s="16">
        <v>2</v>
      </c>
      <c r="X113" s="9">
        <v>2.5</v>
      </c>
      <c r="Y113">
        <v>364.375</v>
      </c>
      <c r="Z113" s="2">
        <v>109.3125</v>
      </c>
      <c r="AA113" s="2">
        <v>473.6875</v>
      </c>
      <c r="AB113" s="27">
        <f t="shared" si="3"/>
        <v>426.3125</v>
      </c>
      <c r="AD113">
        <v>950</v>
      </c>
      <c r="AE113">
        <f t="shared" si="4"/>
        <v>473.6875</v>
      </c>
      <c r="AF113" t="str">
        <f t="shared" si="5"/>
        <v/>
      </c>
    </row>
    <row r="114" spans="1:32" x14ac:dyDescent="0.55000000000000004">
      <c r="A114" s="23">
        <v>1153</v>
      </c>
      <c r="B114" t="s">
        <v>28</v>
      </c>
      <c r="C114" t="s">
        <v>137</v>
      </c>
      <c r="D114" s="1" t="s">
        <v>750</v>
      </c>
      <c r="E114" s="15" t="s">
        <v>751</v>
      </c>
      <c r="F114" s="15" t="s">
        <v>752</v>
      </c>
      <c r="G114" s="15"/>
      <c r="I114" s="9"/>
      <c r="S114" s="10">
        <v>900</v>
      </c>
      <c r="T114" s="10">
        <v>900</v>
      </c>
      <c r="U114" s="10">
        <v>900</v>
      </c>
      <c r="V114" s="19">
        <v>20003</v>
      </c>
      <c r="W114" s="16">
        <v>2</v>
      </c>
      <c r="X114" s="9">
        <v>2.5</v>
      </c>
      <c r="Y114">
        <v>364.375</v>
      </c>
      <c r="Z114" s="2">
        <v>109.3125</v>
      </c>
      <c r="AA114" s="2">
        <v>473.6875</v>
      </c>
      <c r="AB114" s="27">
        <f t="shared" si="3"/>
        <v>426.3125</v>
      </c>
      <c r="AD114">
        <v>950</v>
      </c>
      <c r="AE114">
        <f t="shared" si="4"/>
        <v>473.6875</v>
      </c>
      <c r="AF114" t="str">
        <f t="shared" si="5"/>
        <v/>
      </c>
    </row>
    <row r="115" spans="1:32" x14ac:dyDescent="0.55000000000000004">
      <c r="A115" s="23">
        <v>1153</v>
      </c>
      <c r="B115" t="s">
        <v>28</v>
      </c>
      <c r="C115" t="s">
        <v>137</v>
      </c>
      <c r="D115" s="1" t="s">
        <v>750</v>
      </c>
      <c r="E115" s="15" t="s">
        <v>751</v>
      </c>
      <c r="F115" s="15" t="s">
        <v>752</v>
      </c>
      <c r="G115" s="15"/>
      <c r="I115" s="9"/>
      <c r="S115" s="10">
        <v>900</v>
      </c>
      <c r="T115" s="10">
        <v>900</v>
      </c>
      <c r="U115" s="10">
        <v>900</v>
      </c>
      <c r="V115" s="19">
        <v>20003</v>
      </c>
      <c r="W115" s="16">
        <v>2</v>
      </c>
      <c r="X115" s="9">
        <v>2.5</v>
      </c>
      <c r="Y115">
        <v>364.375</v>
      </c>
      <c r="Z115" s="2">
        <v>109.3125</v>
      </c>
      <c r="AA115" s="2">
        <v>473.6875</v>
      </c>
      <c r="AB115" s="27">
        <f t="shared" si="3"/>
        <v>426.3125</v>
      </c>
      <c r="AE115" t="str">
        <f t="shared" si="4"/>
        <v/>
      </c>
      <c r="AF115">
        <f t="shared" si="5"/>
        <v>473.6875</v>
      </c>
    </row>
    <row r="116" spans="1:32" x14ac:dyDescent="0.55000000000000004">
      <c r="A116" s="23">
        <v>1153</v>
      </c>
      <c r="B116" t="s">
        <v>28</v>
      </c>
      <c r="C116" t="s">
        <v>137</v>
      </c>
      <c r="D116" s="1" t="s">
        <v>750</v>
      </c>
      <c r="E116" s="15" t="s">
        <v>751</v>
      </c>
      <c r="F116" s="15" t="s">
        <v>752</v>
      </c>
      <c r="G116" s="15"/>
      <c r="I116" s="9"/>
      <c r="S116" s="10">
        <v>900</v>
      </c>
      <c r="T116" s="10">
        <v>900</v>
      </c>
      <c r="U116" s="10">
        <v>900</v>
      </c>
      <c r="V116" s="19">
        <v>20003</v>
      </c>
      <c r="W116" s="16">
        <v>2</v>
      </c>
      <c r="X116" s="9">
        <v>2.5</v>
      </c>
      <c r="Y116">
        <v>364.375</v>
      </c>
      <c r="Z116" s="2">
        <v>109.3125</v>
      </c>
      <c r="AA116" s="2">
        <v>473.6875</v>
      </c>
      <c r="AB116" s="27">
        <f t="shared" si="3"/>
        <v>426.3125</v>
      </c>
      <c r="AE116" t="str">
        <f t="shared" si="4"/>
        <v/>
      </c>
      <c r="AF116">
        <f t="shared" si="5"/>
        <v>473.6875</v>
      </c>
    </row>
    <row r="117" spans="1:32" x14ac:dyDescent="0.55000000000000004">
      <c r="A117" s="23">
        <v>1153</v>
      </c>
      <c r="B117" t="s">
        <v>28</v>
      </c>
      <c r="C117" t="s">
        <v>137</v>
      </c>
      <c r="D117" s="1" t="s">
        <v>750</v>
      </c>
      <c r="E117" s="15" t="s">
        <v>751</v>
      </c>
      <c r="F117" s="15" t="s">
        <v>752</v>
      </c>
      <c r="G117" s="15"/>
      <c r="I117" s="9"/>
      <c r="S117" s="10">
        <v>900</v>
      </c>
      <c r="T117" s="10">
        <v>900</v>
      </c>
      <c r="U117" s="10">
        <v>900</v>
      </c>
      <c r="V117" s="19">
        <v>20003</v>
      </c>
      <c r="W117" s="16">
        <v>2</v>
      </c>
      <c r="X117" s="9">
        <v>2.5</v>
      </c>
      <c r="Y117">
        <v>364.375</v>
      </c>
      <c r="Z117" s="2">
        <v>109.3125</v>
      </c>
      <c r="AA117" s="2">
        <v>473.6875</v>
      </c>
      <c r="AB117" s="27">
        <f t="shared" si="3"/>
        <v>426.3125</v>
      </c>
      <c r="AE117" t="str">
        <f t="shared" si="4"/>
        <v/>
      </c>
      <c r="AF117">
        <f t="shared" si="5"/>
        <v>473.6875</v>
      </c>
    </row>
    <row r="118" spans="1:32" x14ac:dyDescent="0.55000000000000004">
      <c r="A118" s="23">
        <v>1153</v>
      </c>
      <c r="B118" t="s">
        <v>28</v>
      </c>
      <c r="C118" t="s">
        <v>137</v>
      </c>
      <c r="D118" s="1" t="s">
        <v>750</v>
      </c>
      <c r="E118" s="15" t="s">
        <v>751</v>
      </c>
      <c r="F118" s="15" t="s">
        <v>752</v>
      </c>
      <c r="G118" s="15"/>
      <c r="I118" s="9"/>
      <c r="S118" s="10">
        <v>900</v>
      </c>
      <c r="T118" s="10">
        <v>900</v>
      </c>
      <c r="U118" s="10">
        <v>900</v>
      </c>
      <c r="V118" s="19">
        <v>20003</v>
      </c>
      <c r="W118" s="16">
        <v>2</v>
      </c>
      <c r="X118" s="9">
        <v>2.5</v>
      </c>
      <c r="Y118">
        <v>364.375</v>
      </c>
      <c r="Z118" s="2">
        <v>109.3125</v>
      </c>
      <c r="AA118" s="2">
        <v>473.6875</v>
      </c>
      <c r="AB118" s="27">
        <f t="shared" si="3"/>
        <v>426.3125</v>
      </c>
      <c r="AE118" t="str">
        <f t="shared" si="4"/>
        <v/>
      </c>
      <c r="AF118">
        <f t="shared" si="5"/>
        <v>473.6875</v>
      </c>
    </row>
    <row r="119" spans="1:32" x14ac:dyDescent="0.55000000000000004">
      <c r="A119" t="s">
        <v>815</v>
      </c>
      <c r="B119" t="s">
        <v>28</v>
      </c>
      <c r="C119" t="s">
        <v>304</v>
      </c>
      <c r="D119" s="1" t="s">
        <v>821</v>
      </c>
      <c r="E119" s="15" t="s">
        <v>988</v>
      </c>
      <c r="I119" s="9"/>
      <c r="S119" s="10">
        <v>33000</v>
      </c>
      <c r="T119" s="10">
        <v>33000</v>
      </c>
      <c r="U119" s="10">
        <v>35000</v>
      </c>
      <c r="X119" s="9">
        <v>200</v>
      </c>
      <c r="AA119">
        <v>32065.296603993585</v>
      </c>
      <c r="AB119" s="27">
        <f t="shared" si="3"/>
        <v>934.70339600641455</v>
      </c>
      <c r="AE119" t="str">
        <f t="shared" si="4"/>
        <v/>
      </c>
      <c r="AF119">
        <f t="shared" si="5"/>
        <v>32065.296603993585</v>
      </c>
    </row>
    <row r="120" spans="1:32" x14ac:dyDescent="0.55000000000000004">
      <c r="A120" t="s">
        <v>815</v>
      </c>
      <c r="B120" t="s">
        <v>28</v>
      </c>
      <c r="C120" t="s">
        <v>304</v>
      </c>
      <c r="D120" s="1" t="s">
        <v>825</v>
      </c>
      <c r="E120" s="15" t="s">
        <v>989</v>
      </c>
      <c r="I120" s="9"/>
      <c r="S120" s="10">
        <v>25000</v>
      </c>
      <c r="T120" s="10">
        <v>25000</v>
      </c>
      <c r="U120" s="10">
        <v>28000</v>
      </c>
      <c r="X120" s="9">
        <v>90</v>
      </c>
      <c r="AA120">
        <v>14429.383471797111</v>
      </c>
      <c r="AB120" s="27">
        <f t="shared" si="3"/>
        <v>10570.616528202889</v>
      </c>
      <c r="AE120" t="str">
        <f t="shared" si="4"/>
        <v/>
      </c>
      <c r="AF120">
        <f t="shared" si="5"/>
        <v>14429.383471797111</v>
      </c>
    </row>
    <row r="121" spans="1:32" x14ac:dyDescent="0.55000000000000004">
      <c r="A121" t="s">
        <v>500</v>
      </c>
      <c r="B121" t="s">
        <v>28</v>
      </c>
      <c r="C121" t="s">
        <v>137</v>
      </c>
      <c r="D121" s="1" t="s">
        <v>868</v>
      </c>
      <c r="E121" s="15" t="s">
        <v>502</v>
      </c>
      <c r="I121" s="9" t="s">
        <v>503</v>
      </c>
      <c r="S121" s="2">
        <v>7020</v>
      </c>
      <c r="U121" s="2">
        <v>7020</v>
      </c>
      <c r="X121" s="9">
        <v>20</v>
      </c>
      <c r="Y121">
        <v>3200</v>
      </c>
      <c r="Z121">
        <v>4640</v>
      </c>
      <c r="AA121" s="2">
        <v>7840</v>
      </c>
      <c r="AB121" s="27">
        <f t="shared" si="3"/>
        <v>-820</v>
      </c>
      <c r="AE121" t="str">
        <f t="shared" si="4"/>
        <v/>
      </c>
      <c r="AF121">
        <f t="shared" si="5"/>
        <v>7840</v>
      </c>
    </row>
    <row r="122" spans="1:32" x14ac:dyDescent="0.55000000000000004">
      <c r="B122" t="s">
        <v>28</v>
      </c>
      <c r="C122" t="s">
        <v>137</v>
      </c>
      <c r="D122" s="1" t="s">
        <v>910</v>
      </c>
      <c r="E122" s="15" t="s">
        <v>906</v>
      </c>
      <c r="I122" s="9"/>
      <c r="S122" s="10">
        <v>1200</v>
      </c>
      <c r="T122" s="10"/>
      <c r="U122" s="10">
        <v>1200</v>
      </c>
      <c r="X122" s="18">
        <v>0</v>
      </c>
      <c r="AA122">
        <v>0</v>
      </c>
      <c r="AB122" s="27">
        <f t="shared" si="3"/>
        <v>1200</v>
      </c>
      <c r="AE122" t="str">
        <f t="shared" si="4"/>
        <v/>
      </c>
      <c r="AF122">
        <f t="shared" si="5"/>
        <v>0</v>
      </c>
    </row>
    <row r="123" spans="1:32" x14ac:dyDescent="0.55000000000000004">
      <c r="B123" t="s">
        <v>28</v>
      </c>
      <c r="C123" t="s">
        <v>137</v>
      </c>
      <c r="D123" s="1" t="s">
        <v>869</v>
      </c>
      <c r="E123" s="15" t="s">
        <v>872</v>
      </c>
      <c r="I123" s="9"/>
      <c r="S123" s="2">
        <v>2800</v>
      </c>
      <c r="U123" s="2">
        <v>2800</v>
      </c>
      <c r="X123" s="9">
        <v>5</v>
      </c>
      <c r="Y123">
        <v>840</v>
      </c>
      <c r="AA123">
        <v>840</v>
      </c>
      <c r="AB123" s="27">
        <f t="shared" si="3"/>
        <v>1960</v>
      </c>
      <c r="AE123" t="str">
        <f t="shared" si="4"/>
        <v/>
      </c>
      <c r="AF123">
        <f t="shared" si="5"/>
        <v>840</v>
      </c>
    </row>
    <row r="124" spans="1:32" x14ac:dyDescent="0.55000000000000004">
      <c r="B124" t="s">
        <v>28</v>
      </c>
      <c r="C124" t="s">
        <v>137</v>
      </c>
      <c r="D124" s="1" t="s">
        <v>869</v>
      </c>
      <c r="E124" s="15" t="s">
        <v>907</v>
      </c>
      <c r="I124" s="9"/>
      <c r="S124" s="10">
        <v>1200</v>
      </c>
      <c r="T124" s="10"/>
      <c r="U124" s="10">
        <v>1200</v>
      </c>
      <c r="X124" s="18">
        <v>0</v>
      </c>
      <c r="AA124">
        <v>0</v>
      </c>
      <c r="AB124" s="27">
        <f t="shared" si="3"/>
        <v>1200</v>
      </c>
      <c r="AE124" t="str">
        <f t="shared" si="4"/>
        <v/>
      </c>
      <c r="AF124">
        <f t="shared" si="5"/>
        <v>0</v>
      </c>
    </row>
    <row r="125" spans="1:32" x14ac:dyDescent="0.55000000000000004">
      <c r="B125" t="s">
        <v>28</v>
      </c>
      <c r="C125" t="s">
        <v>137</v>
      </c>
      <c r="D125" s="1" t="s">
        <v>870</v>
      </c>
      <c r="E125" s="15" t="s">
        <v>872</v>
      </c>
      <c r="I125" s="9"/>
      <c r="S125" s="2">
        <v>2800</v>
      </c>
      <c r="U125" s="2">
        <v>2800</v>
      </c>
      <c r="X125" s="9">
        <v>5</v>
      </c>
      <c r="Y125">
        <v>840</v>
      </c>
      <c r="AA125">
        <v>840</v>
      </c>
      <c r="AB125" s="27">
        <f t="shared" si="3"/>
        <v>1960</v>
      </c>
      <c r="AE125" t="str">
        <f t="shared" si="4"/>
        <v/>
      </c>
      <c r="AF125">
        <f t="shared" si="5"/>
        <v>840</v>
      </c>
    </row>
    <row r="126" spans="1:32" x14ac:dyDescent="0.55000000000000004">
      <c r="B126" t="s">
        <v>28</v>
      </c>
      <c r="C126" t="s">
        <v>137</v>
      </c>
      <c r="D126" s="1" t="s">
        <v>871</v>
      </c>
      <c r="E126" s="15" t="s">
        <v>872</v>
      </c>
      <c r="I126" s="9"/>
      <c r="S126" s="2">
        <v>2800</v>
      </c>
      <c r="U126" s="2">
        <v>2800</v>
      </c>
      <c r="X126" s="9">
        <v>5</v>
      </c>
      <c r="Y126">
        <v>840</v>
      </c>
      <c r="AA126">
        <v>840</v>
      </c>
      <c r="AB126" s="27">
        <f t="shared" si="3"/>
        <v>1960</v>
      </c>
      <c r="AE126" t="str">
        <f t="shared" si="4"/>
        <v/>
      </c>
      <c r="AF126">
        <f t="shared" si="5"/>
        <v>840</v>
      </c>
    </row>
    <row r="127" spans="1:32" x14ac:dyDescent="0.55000000000000004">
      <c r="A127" s="19" t="s">
        <v>833</v>
      </c>
      <c r="B127" t="s">
        <v>44</v>
      </c>
      <c r="C127" t="s">
        <v>69</v>
      </c>
      <c r="D127" s="1" t="s">
        <v>70</v>
      </c>
      <c r="E127" s="9" t="s">
        <v>900</v>
      </c>
      <c r="F127" t="s">
        <v>71</v>
      </c>
      <c r="G127" t="s">
        <v>72</v>
      </c>
      <c r="H127" t="s">
        <v>982</v>
      </c>
      <c r="I127" s="9"/>
      <c r="S127" s="2">
        <v>31860</v>
      </c>
      <c r="U127" s="2">
        <v>31860</v>
      </c>
      <c r="V127">
        <v>20090</v>
      </c>
      <c r="W127">
        <v>2</v>
      </c>
      <c r="X127" s="9">
        <v>90</v>
      </c>
      <c r="Y127" s="10">
        <v>15120</v>
      </c>
      <c r="Z127" s="2">
        <v>0</v>
      </c>
      <c r="AA127" s="2">
        <v>15120</v>
      </c>
      <c r="AB127" s="27">
        <f t="shared" si="3"/>
        <v>16740</v>
      </c>
      <c r="AE127" t="str">
        <f t="shared" si="4"/>
        <v/>
      </c>
      <c r="AF127">
        <f t="shared" si="5"/>
        <v>15120</v>
      </c>
    </row>
    <row r="128" spans="1:32" x14ac:dyDescent="0.55000000000000004">
      <c r="A128" t="s">
        <v>262</v>
      </c>
      <c r="B128" t="s">
        <v>34</v>
      </c>
      <c r="C128" t="s">
        <v>263</v>
      </c>
      <c r="D128" s="1" t="s">
        <v>264</v>
      </c>
      <c r="E128" t="s">
        <v>265</v>
      </c>
      <c r="F128" t="s">
        <v>265</v>
      </c>
      <c r="I128" s="9" t="s">
        <v>266</v>
      </c>
      <c r="S128" s="2">
        <v>7560.0000000000009</v>
      </c>
      <c r="U128" s="2">
        <v>7560.0000000000009</v>
      </c>
      <c r="X128" s="9">
        <v>15</v>
      </c>
      <c r="Y128">
        <v>2400</v>
      </c>
      <c r="Z128">
        <v>3480</v>
      </c>
      <c r="AA128" s="2">
        <v>5880</v>
      </c>
      <c r="AB128" s="27">
        <f t="shared" si="3"/>
        <v>1680.0000000000009</v>
      </c>
      <c r="AE128" t="str">
        <f t="shared" si="4"/>
        <v/>
      </c>
      <c r="AF128">
        <f t="shared" si="5"/>
        <v>5880</v>
      </c>
    </row>
    <row r="129" spans="1:32" x14ac:dyDescent="0.55000000000000004">
      <c r="A129" s="15" t="s">
        <v>295</v>
      </c>
      <c r="B129" t="s">
        <v>34</v>
      </c>
      <c r="C129" t="s">
        <v>263</v>
      </c>
      <c r="D129" s="1" t="s">
        <v>296</v>
      </c>
      <c r="E129" t="s">
        <v>297</v>
      </c>
      <c r="F129" t="s">
        <v>297</v>
      </c>
      <c r="I129" s="9" t="s">
        <v>298</v>
      </c>
      <c r="S129" s="2">
        <v>4950</v>
      </c>
      <c r="U129" s="2">
        <v>4950</v>
      </c>
      <c r="X129" s="9">
        <v>10</v>
      </c>
      <c r="Y129">
        <v>1600</v>
      </c>
      <c r="Z129">
        <v>2320</v>
      </c>
      <c r="AA129" s="2">
        <v>3920</v>
      </c>
      <c r="AB129" s="27">
        <f t="shared" si="3"/>
        <v>1030</v>
      </c>
      <c r="AE129" t="str">
        <f t="shared" si="4"/>
        <v/>
      </c>
      <c r="AF129">
        <f t="shared" si="5"/>
        <v>3920</v>
      </c>
    </row>
    <row r="130" spans="1:32" x14ac:dyDescent="0.55000000000000004">
      <c r="A130" s="15" t="s">
        <v>334</v>
      </c>
      <c r="B130" t="s">
        <v>34</v>
      </c>
      <c r="C130" t="s">
        <v>263</v>
      </c>
      <c r="D130" s="1" t="s">
        <v>335</v>
      </c>
      <c r="E130" t="s">
        <v>336</v>
      </c>
      <c r="F130" t="s">
        <v>336</v>
      </c>
      <c r="H130" t="s">
        <v>982</v>
      </c>
      <c r="I130" s="9" t="s">
        <v>337</v>
      </c>
      <c r="S130">
        <v>3240</v>
      </c>
      <c r="T130">
        <v>3240</v>
      </c>
      <c r="U130" s="2">
        <v>7560</v>
      </c>
      <c r="X130" s="9">
        <v>5</v>
      </c>
      <c r="Y130">
        <v>800</v>
      </c>
      <c r="Z130">
        <v>1160</v>
      </c>
      <c r="AA130" s="2">
        <v>1960</v>
      </c>
      <c r="AB130" s="27">
        <f t="shared" ref="AB130:AB194" si="6">IF(S130="",0,S130-AA130)</f>
        <v>1280</v>
      </c>
      <c r="AE130" t="str">
        <f t="shared" si="4"/>
        <v/>
      </c>
      <c r="AF130">
        <f t="shared" si="5"/>
        <v>1960</v>
      </c>
    </row>
    <row r="131" spans="1:32" x14ac:dyDescent="0.55000000000000004">
      <c r="A131" s="15" t="s">
        <v>425</v>
      </c>
      <c r="B131" t="s">
        <v>34</v>
      </c>
      <c r="C131" t="s">
        <v>263</v>
      </c>
      <c r="D131" s="1" t="s">
        <v>426</v>
      </c>
      <c r="E131" t="s">
        <v>427</v>
      </c>
      <c r="F131" t="s">
        <v>427</v>
      </c>
      <c r="H131" t="s">
        <v>982</v>
      </c>
      <c r="I131" s="9" t="s">
        <v>428</v>
      </c>
      <c r="S131">
        <v>3600</v>
      </c>
      <c r="T131">
        <v>3600</v>
      </c>
      <c r="U131" s="2">
        <v>7200</v>
      </c>
      <c r="X131" s="9">
        <v>5</v>
      </c>
      <c r="Y131">
        <v>800</v>
      </c>
      <c r="Z131">
        <v>1160</v>
      </c>
      <c r="AA131" s="2">
        <v>1960</v>
      </c>
      <c r="AB131" s="27">
        <f t="shared" si="6"/>
        <v>1640</v>
      </c>
      <c r="AE131" t="str">
        <f t="shared" ref="AE131:AE194" si="7">IF(AD131="","",AA131)</f>
        <v/>
      </c>
      <c r="AF131">
        <f t="shared" ref="AF131:AF194" si="8">IF(AE131="",AA131,"")</f>
        <v>1960</v>
      </c>
    </row>
    <row r="132" spans="1:32" x14ac:dyDescent="0.55000000000000004">
      <c r="A132" s="15" t="s">
        <v>77</v>
      </c>
      <c r="B132" t="s">
        <v>44</v>
      </c>
      <c r="C132" t="s">
        <v>78</v>
      </c>
      <c r="D132" s="1" t="s">
        <v>79</v>
      </c>
      <c r="E132" t="s">
        <v>80</v>
      </c>
      <c r="F132" t="s">
        <v>81</v>
      </c>
      <c r="I132" s="9"/>
      <c r="S132" s="2">
        <v>5508</v>
      </c>
      <c r="U132" s="2">
        <v>5508</v>
      </c>
      <c r="V132">
        <v>10020</v>
      </c>
      <c r="W132">
        <v>1</v>
      </c>
      <c r="X132" s="9">
        <v>20</v>
      </c>
      <c r="Y132" s="10">
        <v>3360</v>
      </c>
      <c r="Z132" s="2">
        <v>3897.6</v>
      </c>
      <c r="AA132" s="2">
        <v>7257.6</v>
      </c>
      <c r="AB132" s="27">
        <f t="shared" si="6"/>
        <v>-1749.6000000000004</v>
      </c>
      <c r="AE132" t="str">
        <f t="shared" si="7"/>
        <v/>
      </c>
      <c r="AF132">
        <f t="shared" si="8"/>
        <v>7257.6</v>
      </c>
    </row>
    <row r="133" spans="1:32" x14ac:dyDescent="0.55000000000000004">
      <c r="A133" s="15" t="s">
        <v>152</v>
      </c>
      <c r="B133" t="s">
        <v>44</v>
      </c>
      <c r="C133" t="s">
        <v>78</v>
      </c>
      <c r="D133" s="1" t="s">
        <v>153</v>
      </c>
      <c r="E133" t="s">
        <v>154</v>
      </c>
      <c r="F133" t="s">
        <v>154</v>
      </c>
      <c r="I133" s="9"/>
      <c r="S133" s="2">
        <v>2700</v>
      </c>
      <c r="U133" s="2">
        <v>2700</v>
      </c>
      <c r="V133">
        <v>10001</v>
      </c>
      <c r="W133">
        <v>1</v>
      </c>
      <c r="X133" s="9">
        <v>1</v>
      </c>
      <c r="Y133" s="10">
        <v>168</v>
      </c>
      <c r="Z133" s="2">
        <v>194.88</v>
      </c>
      <c r="AA133" s="2">
        <v>362.88</v>
      </c>
      <c r="AB133" s="27">
        <f t="shared" si="6"/>
        <v>2337.12</v>
      </c>
      <c r="AE133" t="str">
        <f t="shared" si="7"/>
        <v/>
      </c>
      <c r="AF133">
        <f t="shared" si="8"/>
        <v>362.88</v>
      </c>
    </row>
    <row r="134" spans="1:32" x14ac:dyDescent="0.55000000000000004">
      <c r="A134" s="15" t="s">
        <v>155</v>
      </c>
      <c r="B134" t="s">
        <v>44</v>
      </c>
      <c r="C134" t="s">
        <v>78</v>
      </c>
      <c r="D134" s="1" t="s">
        <v>156</v>
      </c>
      <c r="E134" t="s">
        <v>157</v>
      </c>
      <c r="F134" t="s">
        <v>158</v>
      </c>
      <c r="I134" s="9"/>
      <c r="S134" s="2">
        <v>3348</v>
      </c>
      <c r="U134" s="2">
        <v>3348</v>
      </c>
      <c r="V134">
        <v>10001</v>
      </c>
      <c r="W134">
        <v>1</v>
      </c>
      <c r="X134" s="9">
        <v>1</v>
      </c>
      <c r="Y134" s="10">
        <v>168</v>
      </c>
      <c r="Z134" s="2">
        <v>194.88</v>
      </c>
      <c r="AA134" s="2">
        <v>362.88</v>
      </c>
      <c r="AB134" s="27">
        <f t="shared" si="6"/>
        <v>2985.12</v>
      </c>
      <c r="AE134" t="str">
        <f t="shared" si="7"/>
        <v/>
      </c>
      <c r="AF134">
        <f t="shared" si="8"/>
        <v>362.88</v>
      </c>
    </row>
    <row r="135" spans="1:32" x14ac:dyDescent="0.55000000000000004">
      <c r="A135" s="15" t="s">
        <v>275</v>
      </c>
      <c r="B135" t="s">
        <v>34</v>
      </c>
      <c r="C135" t="s">
        <v>78</v>
      </c>
      <c r="D135" s="1" t="s">
        <v>276</v>
      </c>
      <c r="E135" t="s">
        <v>277</v>
      </c>
      <c r="F135" t="s">
        <v>277</v>
      </c>
      <c r="H135" t="s">
        <v>982</v>
      </c>
      <c r="I135" s="9" t="s">
        <v>278</v>
      </c>
      <c r="S135" s="2">
        <v>2900</v>
      </c>
      <c r="U135" s="2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2">
        <v>2352</v>
      </c>
      <c r="AB135" s="27">
        <f t="shared" si="6"/>
        <v>548</v>
      </c>
      <c r="AE135" t="str">
        <f t="shared" si="7"/>
        <v/>
      </c>
      <c r="AF135">
        <f t="shared" si="8"/>
        <v>2352</v>
      </c>
    </row>
    <row r="136" spans="1:32" x14ac:dyDescent="0.55000000000000004">
      <c r="A136" s="15" t="s">
        <v>279</v>
      </c>
      <c r="B136" t="s">
        <v>34</v>
      </c>
      <c r="C136" t="s">
        <v>78</v>
      </c>
      <c r="D136" s="1" t="s">
        <v>280</v>
      </c>
      <c r="E136" t="s">
        <v>281</v>
      </c>
      <c r="F136" t="s">
        <v>281</v>
      </c>
      <c r="I136" s="9" t="s">
        <v>282</v>
      </c>
      <c r="S136" s="2">
        <v>4644</v>
      </c>
      <c r="U136" s="2">
        <v>4644</v>
      </c>
      <c r="X136" s="9">
        <v>12</v>
      </c>
      <c r="Y136">
        <v>1920</v>
      </c>
      <c r="Z136">
        <v>2784</v>
      </c>
      <c r="AA136" s="2">
        <v>4704</v>
      </c>
      <c r="AB136" s="27">
        <f t="shared" si="6"/>
        <v>-60</v>
      </c>
      <c r="AE136" t="str">
        <f t="shared" si="7"/>
        <v/>
      </c>
      <c r="AF136">
        <f t="shared" si="8"/>
        <v>4704</v>
      </c>
    </row>
    <row r="137" spans="1:32" x14ac:dyDescent="0.55000000000000004">
      <c r="A137" s="15" t="s">
        <v>283</v>
      </c>
      <c r="B137" t="s">
        <v>34</v>
      </c>
      <c r="C137" t="s">
        <v>78</v>
      </c>
      <c r="D137" s="1" t="s">
        <v>284</v>
      </c>
      <c r="E137" t="s">
        <v>285</v>
      </c>
      <c r="F137" t="s">
        <v>285</v>
      </c>
      <c r="H137" t="s">
        <v>982</v>
      </c>
      <c r="I137" s="9" t="s">
        <v>286</v>
      </c>
      <c r="S137" s="2">
        <v>4104</v>
      </c>
      <c r="U137" s="2">
        <v>4104</v>
      </c>
      <c r="X137" s="9">
        <v>9</v>
      </c>
      <c r="Y137">
        <v>1440</v>
      </c>
      <c r="Z137">
        <v>2088</v>
      </c>
      <c r="AA137" s="2">
        <v>3528</v>
      </c>
      <c r="AB137" s="27">
        <f t="shared" si="6"/>
        <v>576</v>
      </c>
      <c r="AE137" t="str">
        <f t="shared" si="7"/>
        <v/>
      </c>
      <c r="AF137">
        <f t="shared" si="8"/>
        <v>3528</v>
      </c>
    </row>
    <row r="138" spans="1:32" x14ac:dyDescent="0.55000000000000004">
      <c r="A138" s="15" t="s">
        <v>287</v>
      </c>
      <c r="B138" t="s">
        <v>34</v>
      </c>
      <c r="C138" t="s">
        <v>78</v>
      </c>
      <c r="D138" s="1" t="s">
        <v>288</v>
      </c>
      <c r="E138" t="s">
        <v>289</v>
      </c>
      <c r="F138" t="s">
        <v>289</v>
      </c>
      <c r="I138" s="9" t="s">
        <v>290</v>
      </c>
      <c r="S138" s="2">
        <v>4860</v>
      </c>
      <c r="U138" s="2">
        <v>4860</v>
      </c>
      <c r="X138" s="9">
        <v>12</v>
      </c>
      <c r="Y138">
        <v>1920</v>
      </c>
      <c r="Z138">
        <v>2784</v>
      </c>
      <c r="AA138" s="2">
        <v>4704</v>
      </c>
      <c r="AB138" s="27">
        <f t="shared" si="6"/>
        <v>156</v>
      </c>
      <c r="AD138">
        <v>4860</v>
      </c>
      <c r="AE138">
        <f t="shared" si="7"/>
        <v>4704</v>
      </c>
      <c r="AF138" t="str">
        <f t="shared" si="8"/>
        <v/>
      </c>
    </row>
    <row r="139" spans="1:32" x14ac:dyDescent="0.55000000000000004">
      <c r="A139" s="15" t="s">
        <v>291</v>
      </c>
      <c r="B139" t="s">
        <v>34</v>
      </c>
      <c r="C139" t="s">
        <v>78</v>
      </c>
      <c r="D139" s="1" t="s">
        <v>292</v>
      </c>
      <c r="E139" t="s">
        <v>293</v>
      </c>
      <c r="F139" t="s">
        <v>293</v>
      </c>
      <c r="H139" t="s">
        <v>982</v>
      </c>
      <c r="I139" s="9" t="s">
        <v>294</v>
      </c>
      <c r="S139" s="2">
        <v>4320</v>
      </c>
      <c r="U139" s="2">
        <v>4320</v>
      </c>
      <c r="X139" s="9">
        <v>9</v>
      </c>
      <c r="Y139">
        <v>1440</v>
      </c>
      <c r="Z139">
        <v>2088</v>
      </c>
      <c r="AA139" s="2">
        <v>3528</v>
      </c>
      <c r="AB139" s="27">
        <f t="shared" si="6"/>
        <v>792</v>
      </c>
      <c r="AE139" t="str">
        <f t="shared" si="7"/>
        <v/>
      </c>
      <c r="AF139">
        <f t="shared" si="8"/>
        <v>3528</v>
      </c>
    </row>
    <row r="140" spans="1:32" x14ac:dyDescent="0.55000000000000004">
      <c r="A140" s="15" t="s">
        <v>421</v>
      </c>
      <c r="B140" t="s">
        <v>34</v>
      </c>
      <c r="C140" t="s">
        <v>78</v>
      </c>
      <c r="D140" s="1" t="s">
        <v>422</v>
      </c>
      <c r="E140" t="s">
        <v>423</v>
      </c>
      <c r="H140" t="s">
        <v>982</v>
      </c>
      <c r="I140" s="9" t="s">
        <v>424</v>
      </c>
      <c r="S140" s="2">
        <v>2700</v>
      </c>
      <c r="U140" s="2">
        <v>2700</v>
      </c>
      <c r="X140" s="9">
        <v>5</v>
      </c>
      <c r="Y140">
        <v>800</v>
      </c>
      <c r="Z140">
        <v>1160</v>
      </c>
      <c r="AA140" s="2">
        <v>1960</v>
      </c>
      <c r="AB140" s="27">
        <f t="shared" si="6"/>
        <v>740</v>
      </c>
      <c r="AE140" t="str">
        <f t="shared" si="7"/>
        <v/>
      </c>
      <c r="AF140">
        <f t="shared" si="8"/>
        <v>1960</v>
      </c>
    </row>
    <row r="141" spans="1:32" ht="36" x14ac:dyDescent="0.55000000000000004">
      <c r="A141" s="15" t="s">
        <v>815</v>
      </c>
      <c r="B141" t="s">
        <v>34</v>
      </c>
      <c r="C141" t="s">
        <v>78</v>
      </c>
      <c r="D141" s="1" t="s">
        <v>823</v>
      </c>
      <c r="E141" s="29" t="s">
        <v>899</v>
      </c>
      <c r="I141" s="9"/>
      <c r="S141" s="10">
        <v>52000</v>
      </c>
      <c r="T141" s="10">
        <v>52000</v>
      </c>
      <c r="U141" s="10">
        <v>52000</v>
      </c>
      <c r="X141" s="9">
        <v>250</v>
      </c>
      <c r="AA141">
        <v>40081.620754991985</v>
      </c>
      <c r="AB141" s="27">
        <f t="shared" si="6"/>
        <v>11918.379245008015</v>
      </c>
      <c r="AE141" t="str">
        <f t="shared" si="7"/>
        <v/>
      </c>
      <c r="AF141">
        <f t="shared" si="8"/>
        <v>40081.620754991985</v>
      </c>
    </row>
    <row r="142" spans="1:32" x14ac:dyDescent="0.55000000000000004">
      <c r="A142" s="28" t="s">
        <v>33</v>
      </c>
      <c r="B142" t="s">
        <v>34</v>
      </c>
      <c r="C142" t="s">
        <v>35</v>
      </c>
      <c r="D142" s="12" t="s">
        <v>36</v>
      </c>
      <c r="E142" t="s">
        <v>37</v>
      </c>
      <c r="F142" t="s">
        <v>37</v>
      </c>
      <c r="H142" t="s">
        <v>982</v>
      </c>
      <c r="I142" s="9"/>
      <c r="J142" t="s">
        <v>39</v>
      </c>
      <c r="S142" s="2">
        <v>8640</v>
      </c>
      <c r="U142" s="2">
        <v>8640</v>
      </c>
      <c r="V142">
        <v>10025</v>
      </c>
      <c r="W142">
        <v>1</v>
      </c>
      <c r="X142" s="9">
        <v>25</v>
      </c>
      <c r="Y142" s="10">
        <v>4200</v>
      </c>
      <c r="Z142" s="2">
        <v>4872</v>
      </c>
      <c r="AA142" s="2">
        <v>9072</v>
      </c>
      <c r="AB142" s="27">
        <f t="shared" si="6"/>
        <v>-432</v>
      </c>
      <c r="AD142" t="s">
        <v>408</v>
      </c>
      <c r="AE142">
        <f t="shared" si="7"/>
        <v>9072</v>
      </c>
      <c r="AF142" t="str">
        <f t="shared" si="8"/>
        <v/>
      </c>
    </row>
    <row r="143" spans="1:32" x14ac:dyDescent="0.55000000000000004">
      <c r="A143" s="15" t="s">
        <v>43</v>
      </c>
      <c r="B143" t="s">
        <v>44</v>
      </c>
      <c r="C143" t="s">
        <v>35</v>
      </c>
      <c r="D143" s="1" t="s">
        <v>45</v>
      </c>
      <c r="E143" t="s">
        <v>46</v>
      </c>
      <c r="F143" t="s">
        <v>46</v>
      </c>
      <c r="H143" t="s">
        <v>982</v>
      </c>
      <c r="I143" s="9"/>
      <c r="S143" s="2">
        <v>9180</v>
      </c>
      <c r="U143" s="2">
        <v>9180</v>
      </c>
      <c r="V143">
        <v>10020</v>
      </c>
      <c r="W143">
        <v>1</v>
      </c>
      <c r="X143" s="9">
        <v>20</v>
      </c>
      <c r="Y143" s="10">
        <v>3360</v>
      </c>
      <c r="Z143" s="2">
        <v>3897.6</v>
      </c>
      <c r="AA143" s="2">
        <v>7257.6</v>
      </c>
      <c r="AB143" s="27">
        <f t="shared" si="6"/>
        <v>1922.3999999999996</v>
      </c>
      <c r="AE143" t="str">
        <f t="shared" si="7"/>
        <v/>
      </c>
      <c r="AF143">
        <f t="shared" si="8"/>
        <v>7257.6</v>
      </c>
    </row>
    <row r="144" spans="1:32" x14ac:dyDescent="0.55000000000000004">
      <c r="A144" s="15" t="s">
        <v>47</v>
      </c>
      <c r="B144" t="s">
        <v>44</v>
      </c>
      <c r="C144" t="s">
        <v>35</v>
      </c>
      <c r="D144" s="1" t="s">
        <v>48</v>
      </c>
      <c r="E144" t="s">
        <v>49</v>
      </c>
      <c r="F144" t="s">
        <v>49</v>
      </c>
      <c r="H144" t="s">
        <v>982</v>
      </c>
      <c r="I144" s="9"/>
      <c r="S144" s="2">
        <v>3780</v>
      </c>
      <c r="U144" s="2">
        <v>3780</v>
      </c>
      <c r="V144">
        <v>10020</v>
      </c>
      <c r="W144">
        <v>1</v>
      </c>
      <c r="X144" s="9">
        <v>20</v>
      </c>
      <c r="Y144" s="10">
        <v>3360</v>
      </c>
      <c r="Z144" s="2">
        <v>3897.6</v>
      </c>
      <c r="AA144" s="2">
        <v>7257.6</v>
      </c>
      <c r="AB144" s="27">
        <f t="shared" si="6"/>
        <v>-3477.6000000000004</v>
      </c>
      <c r="AD144" s="16">
        <v>1800</v>
      </c>
      <c r="AE144">
        <f t="shared" si="7"/>
        <v>7257.6</v>
      </c>
      <c r="AF144" t="str">
        <f t="shared" si="8"/>
        <v/>
      </c>
    </row>
    <row r="145" spans="1:35" x14ac:dyDescent="0.55000000000000004">
      <c r="A145" s="28" t="s">
        <v>50</v>
      </c>
      <c r="B145" t="s">
        <v>44</v>
      </c>
      <c r="C145" t="s">
        <v>35</v>
      </c>
      <c r="D145" s="1" t="s">
        <v>51</v>
      </c>
      <c r="E145" t="s">
        <v>52</v>
      </c>
      <c r="F145" t="s">
        <v>53</v>
      </c>
      <c r="H145" s="8" t="s">
        <v>981</v>
      </c>
      <c r="J145" s="8" t="s">
        <v>55</v>
      </c>
      <c r="S145" s="2">
        <v>2700</v>
      </c>
      <c r="U145" s="2">
        <v>2700</v>
      </c>
      <c r="V145">
        <v>10001</v>
      </c>
      <c r="W145">
        <v>1</v>
      </c>
      <c r="X145" s="15">
        <v>1</v>
      </c>
      <c r="Y145" s="10">
        <v>168</v>
      </c>
      <c r="Z145" s="2">
        <v>194.88</v>
      </c>
      <c r="AA145" s="2">
        <v>362.88</v>
      </c>
      <c r="AB145" s="27">
        <f t="shared" si="6"/>
        <v>2337.12</v>
      </c>
      <c r="AD145" s="2">
        <v>2000</v>
      </c>
      <c r="AE145">
        <f t="shared" si="7"/>
        <v>362.88</v>
      </c>
      <c r="AF145" t="str">
        <f t="shared" si="8"/>
        <v/>
      </c>
    </row>
    <row r="146" spans="1:35" x14ac:dyDescent="0.55000000000000004">
      <c r="A146" s="15" t="s">
        <v>63</v>
      </c>
      <c r="B146" t="s">
        <v>44</v>
      </c>
      <c r="C146" t="s">
        <v>35</v>
      </c>
      <c r="D146" s="1" t="s">
        <v>64</v>
      </c>
      <c r="E146" t="s">
        <v>65</v>
      </c>
      <c r="F146" t="s">
        <v>65</v>
      </c>
      <c r="H146" t="s">
        <v>982</v>
      </c>
      <c r="S146" s="2">
        <v>3240</v>
      </c>
      <c r="U146" s="2">
        <v>3240</v>
      </c>
      <c r="V146">
        <v>10001.5</v>
      </c>
      <c r="W146">
        <v>1</v>
      </c>
      <c r="X146" s="15">
        <v>2</v>
      </c>
      <c r="Y146" s="10">
        <v>336</v>
      </c>
      <c r="Z146" s="2">
        <v>389.76</v>
      </c>
      <c r="AA146" s="2">
        <v>725.76</v>
      </c>
      <c r="AB146" s="27">
        <f t="shared" si="6"/>
        <v>2514.2399999999998</v>
      </c>
      <c r="AE146" t="str">
        <f t="shared" si="7"/>
        <v/>
      </c>
      <c r="AF146">
        <f t="shared" si="8"/>
        <v>725.76</v>
      </c>
    </row>
    <row r="147" spans="1:35" x14ac:dyDescent="0.55000000000000004">
      <c r="A147" s="15" t="s">
        <v>73</v>
      </c>
      <c r="B147" t="s">
        <v>44</v>
      </c>
      <c r="C147" t="s">
        <v>35</v>
      </c>
      <c r="D147" s="1" t="s">
        <v>74</v>
      </c>
      <c r="E147" t="s">
        <v>75</v>
      </c>
      <c r="F147" t="s">
        <v>76</v>
      </c>
      <c r="S147" s="2">
        <v>10260</v>
      </c>
      <c r="U147" s="2">
        <v>10260</v>
      </c>
      <c r="V147">
        <v>10020</v>
      </c>
      <c r="W147">
        <v>1</v>
      </c>
      <c r="X147" s="15">
        <v>20</v>
      </c>
      <c r="Y147" s="10">
        <v>3360</v>
      </c>
      <c r="Z147" s="2">
        <v>3897.6</v>
      </c>
      <c r="AA147" s="2">
        <v>7257.6</v>
      </c>
      <c r="AB147" s="27">
        <f t="shared" si="6"/>
        <v>3002.3999999999996</v>
      </c>
      <c r="AE147" t="str">
        <f t="shared" si="7"/>
        <v/>
      </c>
      <c r="AF147">
        <f t="shared" si="8"/>
        <v>7257.6</v>
      </c>
    </row>
    <row r="148" spans="1:35" x14ac:dyDescent="0.55000000000000004">
      <c r="A148" s="15" t="s">
        <v>82</v>
      </c>
      <c r="B148" t="s">
        <v>34</v>
      </c>
      <c r="C148" t="s">
        <v>35</v>
      </c>
      <c r="D148" s="12" t="s">
        <v>83</v>
      </c>
      <c r="E148" t="s">
        <v>84</v>
      </c>
      <c r="F148" t="s">
        <v>84</v>
      </c>
      <c r="S148" s="2">
        <v>7776</v>
      </c>
      <c r="U148" s="2">
        <v>7776</v>
      </c>
      <c r="V148">
        <v>10025</v>
      </c>
      <c r="W148">
        <v>1</v>
      </c>
      <c r="X148" s="15">
        <v>25</v>
      </c>
      <c r="Y148" s="10">
        <v>4200</v>
      </c>
      <c r="Z148" s="2">
        <v>4872</v>
      </c>
      <c r="AA148" s="2">
        <v>9072</v>
      </c>
      <c r="AB148" s="27">
        <f t="shared" si="6"/>
        <v>-1296</v>
      </c>
      <c r="AE148" t="str">
        <f t="shared" si="7"/>
        <v/>
      </c>
      <c r="AF148">
        <f t="shared" si="8"/>
        <v>9072</v>
      </c>
    </row>
    <row r="149" spans="1:35" x14ac:dyDescent="0.55000000000000004">
      <c r="A149" s="15" t="s">
        <v>834</v>
      </c>
      <c r="B149" t="s">
        <v>86</v>
      </c>
      <c r="C149" t="s">
        <v>35</v>
      </c>
      <c r="D149" s="12" t="s">
        <v>87</v>
      </c>
      <c r="E149" t="s">
        <v>88</v>
      </c>
      <c r="F149" t="s">
        <v>88</v>
      </c>
      <c r="H149" t="s">
        <v>982</v>
      </c>
      <c r="I149" s="9"/>
      <c r="S149" s="2">
        <v>15660</v>
      </c>
      <c r="U149" s="2">
        <v>15660</v>
      </c>
      <c r="V149">
        <v>10030</v>
      </c>
      <c r="W149">
        <v>1</v>
      </c>
      <c r="X149" s="15">
        <v>30</v>
      </c>
      <c r="Y149" s="10">
        <v>5040</v>
      </c>
      <c r="Z149" s="2">
        <v>5846.4</v>
      </c>
      <c r="AA149" s="2">
        <v>10886.4</v>
      </c>
      <c r="AB149" s="27">
        <f t="shared" si="6"/>
        <v>4773.6000000000004</v>
      </c>
      <c r="AE149" t="str">
        <f t="shared" si="7"/>
        <v/>
      </c>
      <c r="AF149">
        <f t="shared" si="8"/>
        <v>10886.4</v>
      </c>
      <c r="AH149" s="3"/>
      <c r="AI149" s="5"/>
    </row>
    <row r="150" spans="1:35" x14ac:dyDescent="0.55000000000000004">
      <c r="A150" s="15" t="s">
        <v>94</v>
      </c>
      <c r="B150" t="s">
        <v>86</v>
      </c>
      <c r="C150" t="s">
        <v>35</v>
      </c>
      <c r="D150" s="12" t="s">
        <v>95</v>
      </c>
      <c r="E150" t="s">
        <v>96</v>
      </c>
      <c r="F150" t="s">
        <v>97</v>
      </c>
      <c r="H150" t="s">
        <v>981</v>
      </c>
      <c r="I150" s="15"/>
      <c r="S150" s="2">
        <v>6480</v>
      </c>
      <c r="U150" s="2">
        <v>6480</v>
      </c>
      <c r="V150">
        <v>10025</v>
      </c>
      <c r="W150">
        <v>1</v>
      </c>
      <c r="X150" s="15">
        <v>25</v>
      </c>
      <c r="Y150" s="10">
        <v>4200</v>
      </c>
      <c r="Z150" s="2">
        <v>4872</v>
      </c>
      <c r="AA150" s="2">
        <v>9072</v>
      </c>
      <c r="AB150" s="27">
        <f t="shared" si="6"/>
        <v>-2592</v>
      </c>
      <c r="AE150" t="str">
        <f t="shared" si="7"/>
        <v/>
      </c>
      <c r="AF150">
        <f t="shared" si="8"/>
        <v>9072</v>
      </c>
    </row>
    <row r="151" spans="1:35" x14ac:dyDescent="0.55000000000000004">
      <c r="A151" s="15" t="s">
        <v>185</v>
      </c>
      <c r="B151" t="s">
        <v>86</v>
      </c>
      <c r="C151" t="s">
        <v>35</v>
      </c>
      <c r="D151" s="12" t="s">
        <v>186</v>
      </c>
      <c r="E151" s="3" t="s">
        <v>972</v>
      </c>
      <c r="F151" t="s">
        <v>187</v>
      </c>
      <c r="H151" t="s">
        <v>981</v>
      </c>
      <c r="I151" s="15"/>
      <c r="S151" s="2">
        <v>7020</v>
      </c>
      <c r="U151" s="2">
        <v>7020</v>
      </c>
      <c r="V151">
        <v>10005</v>
      </c>
      <c r="X151" s="19">
        <v>5</v>
      </c>
      <c r="Y151" s="10">
        <v>840</v>
      </c>
      <c r="Z151" s="2">
        <v>974.4</v>
      </c>
      <c r="AA151" s="2">
        <v>1814.4</v>
      </c>
      <c r="AB151" s="27">
        <f t="shared" si="6"/>
        <v>5205.6000000000004</v>
      </c>
      <c r="AE151" t="str">
        <f t="shared" si="7"/>
        <v/>
      </c>
      <c r="AF151">
        <f t="shared" si="8"/>
        <v>1814.4</v>
      </c>
    </row>
    <row r="152" spans="1:35" x14ac:dyDescent="0.55000000000000004">
      <c r="A152" s="15" t="s">
        <v>188</v>
      </c>
      <c r="B152" t="s">
        <v>44</v>
      </c>
      <c r="C152" t="s">
        <v>35</v>
      </c>
      <c r="D152" s="1" t="s">
        <v>189</v>
      </c>
      <c r="E152" t="s">
        <v>190</v>
      </c>
      <c r="F152" t="s">
        <v>190</v>
      </c>
      <c r="H152" t="s">
        <v>93</v>
      </c>
      <c r="I152" s="15"/>
      <c r="S152" s="2">
        <v>2160</v>
      </c>
      <c r="U152" s="2">
        <v>2160</v>
      </c>
      <c r="V152">
        <v>10002</v>
      </c>
      <c r="X152" s="19">
        <v>1.5</v>
      </c>
      <c r="Y152" s="10">
        <v>252</v>
      </c>
      <c r="Z152" s="2">
        <v>292.32</v>
      </c>
      <c r="AA152" s="2">
        <v>544.31999999999994</v>
      </c>
      <c r="AB152" s="27">
        <f t="shared" si="6"/>
        <v>1615.68</v>
      </c>
      <c r="AE152" t="str">
        <f t="shared" si="7"/>
        <v/>
      </c>
      <c r="AF152">
        <f t="shared" si="8"/>
        <v>544.31999999999994</v>
      </c>
    </row>
    <row r="153" spans="1:35" x14ac:dyDescent="0.55000000000000004">
      <c r="A153" s="9" t="s">
        <v>194</v>
      </c>
      <c r="B153" t="s">
        <v>44</v>
      </c>
      <c r="C153" t="s">
        <v>35</v>
      </c>
      <c r="D153" s="1" t="s">
        <v>195</v>
      </c>
      <c r="E153" s="9" t="s">
        <v>991</v>
      </c>
      <c r="F153" s="9" t="s">
        <v>196</v>
      </c>
      <c r="H153" t="s">
        <v>93</v>
      </c>
      <c r="I153" s="15"/>
      <c r="S153" s="2">
        <v>2950</v>
      </c>
      <c r="U153" s="2">
        <v>1296</v>
      </c>
      <c r="V153" s="9"/>
      <c r="X153" s="9">
        <v>5</v>
      </c>
      <c r="Y153" s="10">
        <v>840</v>
      </c>
      <c r="Z153" s="2">
        <v>974.4</v>
      </c>
      <c r="AA153" s="2">
        <v>1814.4</v>
      </c>
      <c r="AB153" s="27">
        <f t="shared" si="6"/>
        <v>1135.5999999999999</v>
      </c>
      <c r="AE153" t="str">
        <f t="shared" si="7"/>
        <v/>
      </c>
      <c r="AF153">
        <f t="shared" si="8"/>
        <v>1814.4</v>
      </c>
    </row>
    <row r="154" spans="1:35" x14ac:dyDescent="0.55000000000000004">
      <c r="A154" s="15" t="s">
        <v>206</v>
      </c>
      <c r="B154" t="s">
        <v>44</v>
      </c>
      <c r="C154" t="s">
        <v>35</v>
      </c>
      <c r="D154" s="1" t="s">
        <v>914</v>
      </c>
      <c r="E154" t="s">
        <v>207</v>
      </c>
      <c r="F154" t="s">
        <v>207</v>
      </c>
      <c r="H154" t="s">
        <v>981</v>
      </c>
      <c r="I154" s="15"/>
      <c r="S154" s="2">
        <v>4200</v>
      </c>
      <c r="U154" s="2">
        <v>5940</v>
      </c>
      <c r="V154">
        <v>10015</v>
      </c>
      <c r="X154" s="15">
        <v>15</v>
      </c>
      <c r="Y154" s="10">
        <v>2520</v>
      </c>
      <c r="Z154" s="2">
        <v>2923.2</v>
      </c>
      <c r="AA154" s="2">
        <v>5443.2</v>
      </c>
      <c r="AB154" s="27">
        <f t="shared" si="6"/>
        <v>-1243.1999999999998</v>
      </c>
      <c r="AE154" t="str">
        <f t="shared" si="7"/>
        <v/>
      </c>
      <c r="AF154">
        <f t="shared" si="8"/>
        <v>5443.2</v>
      </c>
    </row>
    <row r="155" spans="1:35" x14ac:dyDescent="0.55000000000000004">
      <c r="A155" s="15" t="s">
        <v>211</v>
      </c>
      <c r="B155" t="s">
        <v>44</v>
      </c>
      <c r="C155" t="s">
        <v>35</v>
      </c>
      <c r="D155" s="1" t="s">
        <v>212</v>
      </c>
      <c r="E155" t="s">
        <v>213</v>
      </c>
      <c r="F155" t="s">
        <v>213</v>
      </c>
      <c r="H155" t="s">
        <v>93</v>
      </c>
      <c r="I155" s="15"/>
      <c r="S155" s="2">
        <v>10200</v>
      </c>
      <c r="U155" s="2">
        <v>10200</v>
      </c>
      <c r="V155">
        <v>10006</v>
      </c>
      <c r="X155" s="15">
        <v>6.5</v>
      </c>
      <c r="Y155" s="10">
        <v>1092</v>
      </c>
      <c r="Z155" s="2">
        <v>1266.7199999999998</v>
      </c>
      <c r="AA155" s="2">
        <v>2358.7199999999998</v>
      </c>
      <c r="AB155" s="27">
        <f t="shared" si="6"/>
        <v>7841.2800000000007</v>
      </c>
      <c r="AE155" t="str">
        <f t="shared" si="7"/>
        <v/>
      </c>
      <c r="AF155">
        <f t="shared" si="8"/>
        <v>2358.7199999999998</v>
      </c>
    </row>
    <row r="156" spans="1:35" x14ac:dyDescent="0.55000000000000004">
      <c r="A156" s="15" t="s">
        <v>214</v>
      </c>
      <c r="B156" t="s">
        <v>44</v>
      </c>
      <c r="C156" t="s">
        <v>35</v>
      </c>
      <c r="D156" s="1" t="s">
        <v>215</v>
      </c>
      <c r="E156" t="s">
        <v>216</v>
      </c>
      <c r="F156" t="s">
        <v>216</v>
      </c>
      <c r="H156" t="s">
        <v>981</v>
      </c>
      <c r="I156" s="15"/>
      <c r="S156" s="2">
        <v>10200</v>
      </c>
      <c r="U156" s="2">
        <v>10200</v>
      </c>
      <c r="V156">
        <v>10008</v>
      </c>
      <c r="X156" s="15">
        <v>8</v>
      </c>
      <c r="Y156" s="10">
        <v>1344</v>
      </c>
      <c r="Z156" s="2">
        <v>1559.04</v>
      </c>
      <c r="AA156" s="2">
        <v>2903.04</v>
      </c>
      <c r="AB156" s="27">
        <f t="shared" si="6"/>
        <v>7296.96</v>
      </c>
      <c r="AE156" t="str">
        <f t="shared" si="7"/>
        <v/>
      </c>
      <c r="AF156">
        <f t="shared" si="8"/>
        <v>2903.04</v>
      </c>
    </row>
    <row r="157" spans="1:35" x14ac:dyDescent="0.55000000000000004">
      <c r="A157" t="s">
        <v>271</v>
      </c>
      <c r="B157" t="s">
        <v>34</v>
      </c>
      <c r="C157" t="s">
        <v>35</v>
      </c>
      <c r="D157" s="1" t="s">
        <v>272</v>
      </c>
      <c r="E157" t="s">
        <v>273</v>
      </c>
      <c r="F157" t="s">
        <v>273</v>
      </c>
      <c r="H157" t="s">
        <v>982</v>
      </c>
      <c r="I157" s="9" t="s">
        <v>274</v>
      </c>
      <c r="S157" s="2">
        <v>5940</v>
      </c>
      <c r="U157" s="2">
        <v>5940</v>
      </c>
      <c r="X157" s="9">
        <v>12</v>
      </c>
      <c r="Y157">
        <v>1920</v>
      </c>
      <c r="Z157">
        <v>2784</v>
      </c>
      <c r="AA157" s="2">
        <v>4704</v>
      </c>
      <c r="AB157" s="11">
        <v>1236</v>
      </c>
      <c r="AD157">
        <v>5500</v>
      </c>
      <c r="AE157">
        <f t="shared" si="7"/>
        <v>4704</v>
      </c>
      <c r="AF157" t="str">
        <f t="shared" si="8"/>
        <v/>
      </c>
    </row>
    <row r="158" spans="1:35" x14ac:dyDescent="0.55000000000000004">
      <c r="A158" s="9" t="s">
        <v>299</v>
      </c>
      <c r="B158" t="s">
        <v>34</v>
      </c>
      <c r="C158" t="s">
        <v>35</v>
      </c>
      <c r="D158" s="1" t="s">
        <v>300</v>
      </c>
      <c r="E158" s="9" t="s">
        <v>301</v>
      </c>
      <c r="F158" s="9" t="s">
        <v>301</v>
      </c>
      <c r="H158" t="s">
        <v>982</v>
      </c>
      <c r="I158" s="15" t="s">
        <v>302</v>
      </c>
      <c r="S158" s="2">
        <v>7020</v>
      </c>
      <c r="U158" s="2">
        <v>7020</v>
      </c>
      <c r="V158" s="9">
        <v>10004</v>
      </c>
      <c r="X158" s="9">
        <v>4</v>
      </c>
      <c r="Y158">
        <v>640</v>
      </c>
      <c r="Z158">
        <v>928</v>
      </c>
      <c r="AA158" s="2">
        <v>1568</v>
      </c>
      <c r="AB158" s="27">
        <f t="shared" si="6"/>
        <v>5452</v>
      </c>
      <c r="AE158" t="str">
        <f t="shared" si="7"/>
        <v/>
      </c>
      <c r="AF158">
        <f t="shared" si="8"/>
        <v>1568</v>
      </c>
    </row>
    <row r="159" spans="1:35" x14ac:dyDescent="0.55000000000000004">
      <c r="A159" s="9" t="s">
        <v>372</v>
      </c>
      <c r="B159" t="s">
        <v>28</v>
      </c>
      <c r="C159" t="s">
        <v>29</v>
      </c>
      <c r="D159" s="1" t="s">
        <v>373</v>
      </c>
      <c r="E159" s="9" t="s">
        <v>374</v>
      </c>
      <c r="F159" s="9" t="s">
        <v>374</v>
      </c>
      <c r="H159" t="s">
        <v>982</v>
      </c>
      <c r="I159" s="15" t="s">
        <v>375</v>
      </c>
      <c r="S159" s="2">
        <v>2916</v>
      </c>
      <c r="U159" s="2">
        <v>2916</v>
      </c>
      <c r="V159" s="9">
        <v>10003</v>
      </c>
      <c r="X159" s="9">
        <v>3</v>
      </c>
      <c r="Y159">
        <v>480</v>
      </c>
      <c r="Z159">
        <v>696</v>
      </c>
      <c r="AA159" s="2">
        <v>1176</v>
      </c>
      <c r="AB159" s="27">
        <f t="shared" si="6"/>
        <v>1740</v>
      </c>
      <c r="AE159" t="str">
        <f t="shared" si="7"/>
        <v/>
      </c>
      <c r="AF159">
        <f t="shared" si="8"/>
        <v>1176</v>
      </c>
    </row>
    <row r="160" spans="1:35" x14ac:dyDescent="0.55000000000000004">
      <c r="A160" s="9" t="s">
        <v>421</v>
      </c>
      <c r="B160" t="s">
        <v>34</v>
      </c>
      <c r="C160" t="s">
        <v>35</v>
      </c>
      <c r="D160" s="1" t="s">
        <v>434</v>
      </c>
      <c r="E160" s="9" t="s">
        <v>435</v>
      </c>
      <c r="F160" s="9" t="s">
        <v>435</v>
      </c>
      <c r="H160" t="s">
        <v>982</v>
      </c>
      <c r="I160" s="15" t="s">
        <v>436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2">
        <v>5880</v>
      </c>
      <c r="AB160" s="27">
        <f t="shared" si="6"/>
        <v>20</v>
      </c>
      <c r="AD160">
        <v>5310</v>
      </c>
      <c r="AE160">
        <f t="shared" si="7"/>
        <v>5880</v>
      </c>
      <c r="AF160" t="str">
        <f t="shared" si="8"/>
        <v/>
      </c>
    </row>
    <row r="161" spans="1:33" x14ac:dyDescent="0.55000000000000004">
      <c r="A161" s="9" t="s">
        <v>437</v>
      </c>
      <c r="B161" t="s">
        <v>34</v>
      </c>
      <c r="C161" t="s">
        <v>35</v>
      </c>
      <c r="D161" s="1" t="s">
        <v>438</v>
      </c>
      <c r="E161" s="9" t="s">
        <v>439</v>
      </c>
      <c r="F161" s="9" t="s">
        <v>439</v>
      </c>
      <c r="H161" t="s">
        <v>982</v>
      </c>
      <c r="I161" s="15" t="s">
        <v>440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2">
        <v>5880</v>
      </c>
      <c r="AB161" s="27">
        <f t="shared" si="6"/>
        <v>20</v>
      </c>
      <c r="AE161" t="str">
        <f t="shared" si="7"/>
        <v/>
      </c>
      <c r="AF161">
        <f t="shared" si="8"/>
        <v>5880</v>
      </c>
    </row>
    <row r="162" spans="1:33" x14ac:dyDescent="0.55000000000000004">
      <c r="A162" s="9" t="s">
        <v>368</v>
      </c>
      <c r="B162" t="s">
        <v>34</v>
      </c>
      <c r="C162" t="s">
        <v>35</v>
      </c>
      <c r="D162" s="1" t="s">
        <v>369</v>
      </c>
      <c r="E162" s="9" t="s">
        <v>370</v>
      </c>
      <c r="F162" s="9"/>
      <c r="I162" s="15" t="s">
        <v>371</v>
      </c>
      <c r="S162" s="2">
        <v>3240</v>
      </c>
      <c r="U162" s="2">
        <v>3240</v>
      </c>
      <c r="V162" s="9"/>
      <c r="X162" s="9">
        <v>3</v>
      </c>
      <c r="Y162">
        <v>480</v>
      </c>
      <c r="Z162">
        <v>696</v>
      </c>
      <c r="AA162" s="2">
        <v>1176</v>
      </c>
      <c r="AB162" s="27">
        <f t="shared" si="6"/>
        <v>2064</v>
      </c>
      <c r="AE162" t="str">
        <f t="shared" si="7"/>
        <v/>
      </c>
      <c r="AF162">
        <f t="shared" si="8"/>
        <v>1176</v>
      </c>
    </row>
    <row r="163" spans="1:33" x14ac:dyDescent="0.55000000000000004">
      <c r="A163" s="9" t="s">
        <v>396</v>
      </c>
      <c r="B163" t="s">
        <v>34</v>
      </c>
      <c r="C163" t="s">
        <v>35</v>
      </c>
      <c r="D163" s="1" t="s">
        <v>397</v>
      </c>
      <c r="E163" s="9" t="s">
        <v>398</v>
      </c>
      <c r="F163" s="9"/>
      <c r="I163" s="15" t="s">
        <v>399</v>
      </c>
      <c r="S163" s="2">
        <v>2376</v>
      </c>
      <c r="U163" s="2">
        <v>2376</v>
      </c>
      <c r="V163" s="9"/>
      <c r="X163" s="9">
        <v>2</v>
      </c>
      <c r="Y163">
        <v>320</v>
      </c>
      <c r="Z163">
        <v>464</v>
      </c>
      <c r="AA163" s="2">
        <v>784</v>
      </c>
      <c r="AB163" s="27">
        <f t="shared" si="6"/>
        <v>1592</v>
      </c>
      <c r="AE163" t="str">
        <f t="shared" si="7"/>
        <v/>
      </c>
      <c r="AF163">
        <f t="shared" si="8"/>
        <v>784</v>
      </c>
    </row>
    <row r="164" spans="1:33" x14ac:dyDescent="0.55000000000000004">
      <c r="A164" s="9" t="s">
        <v>441</v>
      </c>
      <c r="B164" t="s">
        <v>34</v>
      </c>
      <c r="C164" t="s">
        <v>35</v>
      </c>
      <c r="D164" s="1" t="s">
        <v>442</v>
      </c>
      <c r="E164" s="9" t="s">
        <v>443</v>
      </c>
      <c r="F164" s="9"/>
      <c r="I164" s="15" t="s">
        <v>444</v>
      </c>
      <c r="S164" s="2">
        <v>6804</v>
      </c>
      <c r="U164" s="2">
        <v>6804</v>
      </c>
      <c r="V164" s="9"/>
      <c r="X164" s="9">
        <v>10</v>
      </c>
      <c r="Y164">
        <v>1600</v>
      </c>
      <c r="Z164">
        <v>2320</v>
      </c>
      <c r="AA164" s="2">
        <v>3920</v>
      </c>
      <c r="AB164" s="27">
        <f t="shared" si="6"/>
        <v>2884</v>
      </c>
      <c r="AE164" t="str">
        <f t="shared" si="7"/>
        <v/>
      </c>
      <c r="AF164">
        <f t="shared" si="8"/>
        <v>3920</v>
      </c>
    </row>
    <row r="165" spans="1:33" x14ac:dyDescent="0.55000000000000004">
      <c r="A165" s="9" t="s">
        <v>445</v>
      </c>
      <c r="B165" t="s">
        <v>34</v>
      </c>
      <c r="C165" t="s">
        <v>35</v>
      </c>
      <c r="D165" s="1" t="s">
        <v>446</v>
      </c>
      <c r="E165" s="9" t="s">
        <v>447</v>
      </c>
      <c r="F165" s="9"/>
      <c r="I165" s="15" t="s">
        <v>448</v>
      </c>
      <c r="S165" s="2">
        <v>3780.0000000000005</v>
      </c>
      <c r="U165" s="2">
        <v>3780.0000000000005</v>
      </c>
      <c r="V165" s="9"/>
      <c r="X165" s="9">
        <v>10</v>
      </c>
      <c r="Y165">
        <v>1600</v>
      </c>
      <c r="Z165">
        <v>2320</v>
      </c>
      <c r="AA165" s="2">
        <v>3920</v>
      </c>
      <c r="AB165" s="27">
        <f t="shared" si="6"/>
        <v>-139.99999999999955</v>
      </c>
      <c r="AD165">
        <v>1000</v>
      </c>
      <c r="AE165">
        <f t="shared" si="7"/>
        <v>3920</v>
      </c>
      <c r="AF165" t="str">
        <f t="shared" si="8"/>
        <v/>
      </c>
    </row>
    <row r="166" spans="1:33" x14ac:dyDescent="0.55000000000000004">
      <c r="A166" s="9" t="s">
        <v>271</v>
      </c>
      <c r="B166" t="s">
        <v>34</v>
      </c>
      <c r="C166" t="s">
        <v>35</v>
      </c>
      <c r="D166" s="1" t="s">
        <v>874</v>
      </c>
      <c r="E166" s="9" t="s">
        <v>273</v>
      </c>
      <c r="F166" s="9" t="s">
        <v>273</v>
      </c>
      <c r="H166" t="s">
        <v>982</v>
      </c>
      <c r="I166" s="15" t="s">
        <v>274</v>
      </c>
      <c r="S166" s="2">
        <v>5940</v>
      </c>
      <c r="U166" s="2">
        <v>5940</v>
      </c>
      <c r="V166" s="9"/>
      <c r="X166" s="9">
        <v>12</v>
      </c>
      <c r="Y166">
        <v>1920</v>
      </c>
      <c r="Z166">
        <v>2784</v>
      </c>
      <c r="AA166" s="2">
        <v>4704</v>
      </c>
      <c r="AB166" s="27">
        <f t="shared" si="6"/>
        <v>1236</v>
      </c>
      <c r="AE166" t="str">
        <f t="shared" si="7"/>
        <v/>
      </c>
      <c r="AF166">
        <f t="shared" si="8"/>
        <v>4704</v>
      </c>
    </row>
    <row r="167" spans="1:33" x14ac:dyDescent="0.55000000000000004">
      <c r="A167" s="9" t="s">
        <v>873</v>
      </c>
      <c r="B167" t="s">
        <v>34</v>
      </c>
      <c r="C167" t="s">
        <v>35</v>
      </c>
      <c r="D167" s="1" t="s">
        <v>877</v>
      </c>
      <c r="E167" s="9" t="s">
        <v>875</v>
      </c>
      <c r="F167" s="9" t="s">
        <v>875</v>
      </c>
      <c r="H167" t="s">
        <v>982</v>
      </c>
      <c r="I167" s="15" t="s">
        <v>876</v>
      </c>
      <c r="S167" s="2">
        <v>4500</v>
      </c>
      <c r="U167" s="2">
        <v>4500</v>
      </c>
      <c r="V167" s="9"/>
      <c r="X167" s="9">
        <v>15</v>
      </c>
      <c r="Y167" s="10">
        <v>2400</v>
      </c>
      <c r="Z167" s="2">
        <v>2700</v>
      </c>
      <c r="AA167" s="2">
        <v>5100</v>
      </c>
      <c r="AB167" s="27">
        <f t="shared" si="6"/>
        <v>-600</v>
      </c>
      <c r="AE167" t="str">
        <f t="shared" si="7"/>
        <v/>
      </c>
      <c r="AF167">
        <f t="shared" si="8"/>
        <v>5100</v>
      </c>
    </row>
    <row r="168" spans="1:33" x14ac:dyDescent="0.55000000000000004">
      <c r="A168" s="9" t="s">
        <v>163</v>
      </c>
      <c r="B168" t="s">
        <v>44</v>
      </c>
      <c r="C168" t="s">
        <v>137</v>
      </c>
      <c r="D168" s="1" t="s">
        <v>164</v>
      </c>
      <c r="E168" s="9" t="s">
        <v>975</v>
      </c>
      <c r="F168" s="9" t="s">
        <v>923</v>
      </c>
      <c r="H168" t="s">
        <v>982</v>
      </c>
      <c r="I168" s="15"/>
      <c r="S168" s="2">
        <v>22000</v>
      </c>
      <c r="U168" s="2">
        <v>22000</v>
      </c>
      <c r="V168" s="9">
        <v>10050</v>
      </c>
      <c r="W168">
        <v>1</v>
      </c>
      <c r="X168" s="9">
        <v>55</v>
      </c>
      <c r="Y168" s="10">
        <v>9240</v>
      </c>
      <c r="Z168" s="2">
        <v>10718.4</v>
      </c>
      <c r="AA168" s="2">
        <v>19958.400000000001</v>
      </c>
      <c r="AB168" s="27">
        <f t="shared" si="6"/>
        <v>2041.5999999999985</v>
      </c>
      <c r="AE168" t="str">
        <f t="shared" si="7"/>
        <v/>
      </c>
      <c r="AF168">
        <f t="shared" si="8"/>
        <v>19958.400000000001</v>
      </c>
    </row>
    <row r="169" spans="1:33" x14ac:dyDescent="0.55000000000000004">
      <c r="A169" s="9" t="s">
        <v>252</v>
      </c>
      <c r="B169" s="8" t="s">
        <v>34</v>
      </c>
      <c r="C169" t="s">
        <v>137</v>
      </c>
      <c r="D169" s="1" t="s">
        <v>253</v>
      </c>
      <c r="E169" s="9" t="s">
        <v>1004</v>
      </c>
      <c r="F169" s="9" t="s">
        <v>254</v>
      </c>
      <c r="H169" t="s">
        <v>93</v>
      </c>
      <c r="I169" s="15"/>
      <c r="S169" s="2">
        <v>14500</v>
      </c>
      <c r="U169" s="2">
        <v>18500</v>
      </c>
      <c r="V169" s="9">
        <v>10045</v>
      </c>
      <c r="X169" s="9">
        <v>45</v>
      </c>
      <c r="Y169" s="10">
        <v>7560</v>
      </c>
      <c r="Z169" s="2">
        <v>8769.5999999999985</v>
      </c>
      <c r="AA169" s="2">
        <v>16329.599999999999</v>
      </c>
      <c r="AB169" s="27">
        <f t="shared" si="6"/>
        <v>-1829.5999999999985</v>
      </c>
      <c r="AE169" t="str">
        <f t="shared" si="7"/>
        <v/>
      </c>
      <c r="AF169">
        <f t="shared" si="8"/>
        <v>16329.599999999999</v>
      </c>
    </row>
    <row r="170" spans="1:33" x14ac:dyDescent="0.55000000000000004">
      <c r="A170" s="9" t="s">
        <v>508</v>
      </c>
      <c r="B170" t="s">
        <v>34</v>
      </c>
      <c r="C170" t="s">
        <v>137</v>
      </c>
      <c r="D170" s="1" t="s">
        <v>509</v>
      </c>
      <c r="E170" s="9" t="s">
        <v>510</v>
      </c>
      <c r="F170" s="9"/>
      <c r="I170" s="15" t="s">
        <v>511</v>
      </c>
      <c r="S170" s="2">
        <v>10200</v>
      </c>
      <c r="U170" s="2">
        <v>10200</v>
      </c>
      <c r="V170" s="9"/>
      <c r="X170" s="9">
        <v>25</v>
      </c>
      <c r="Y170">
        <v>4000</v>
      </c>
      <c r="Z170">
        <v>5800</v>
      </c>
      <c r="AA170" s="2">
        <v>9800</v>
      </c>
      <c r="AB170" s="27">
        <f t="shared" si="6"/>
        <v>400</v>
      </c>
      <c r="AD170">
        <v>10200</v>
      </c>
      <c r="AE170">
        <f t="shared" si="7"/>
        <v>9800</v>
      </c>
      <c r="AF170" t="str">
        <f t="shared" si="8"/>
        <v/>
      </c>
    </row>
    <row r="171" spans="1:33" ht="54" x14ac:dyDescent="0.55000000000000004">
      <c r="A171" s="24">
        <v>1154</v>
      </c>
      <c r="B171" t="s">
        <v>122</v>
      </c>
      <c r="C171" t="s">
        <v>566</v>
      </c>
      <c r="D171" s="1" t="s">
        <v>567</v>
      </c>
      <c r="E171" s="22" t="s">
        <v>568</v>
      </c>
      <c r="F171" s="22" t="s">
        <v>568</v>
      </c>
      <c r="G171" s="3"/>
      <c r="H171" s="31" t="s">
        <v>982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2">
        <v>9838.125</v>
      </c>
      <c r="AA171" s="2">
        <v>42631.875</v>
      </c>
      <c r="AB171" s="27">
        <f t="shared" si="6"/>
        <v>12368.125</v>
      </c>
      <c r="AD171">
        <v>15000</v>
      </c>
      <c r="AE171">
        <f t="shared" si="7"/>
        <v>42631.875</v>
      </c>
      <c r="AF171" t="str">
        <f t="shared" si="8"/>
        <v/>
      </c>
    </row>
    <row r="172" spans="1:33" x14ac:dyDescent="0.55000000000000004">
      <c r="A172" s="24">
        <v>1154</v>
      </c>
      <c r="B172" t="s">
        <v>122</v>
      </c>
      <c r="C172" t="s">
        <v>566</v>
      </c>
      <c r="D172" s="1" t="s">
        <v>567</v>
      </c>
      <c r="E172" s="22" t="s">
        <v>568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2">
        <v>9838.125</v>
      </c>
      <c r="AA172" s="2">
        <v>42631.875</v>
      </c>
      <c r="AB172" s="27">
        <f t="shared" si="6"/>
        <v>12368.125</v>
      </c>
      <c r="AD172">
        <v>40000</v>
      </c>
      <c r="AE172">
        <f t="shared" si="7"/>
        <v>42631.875</v>
      </c>
      <c r="AF172" t="str">
        <f t="shared" si="8"/>
        <v/>
      </c>
    </row>
    <row r="173" spans="1:33" x14ac:dyDescent="0.55000000000000004">
      <c r="A173" s="24">
        <v>1054</v>
      </c>
      <c r="B173" t="s">
        <v>122</v>
      </c>
      <c r="C173" t="s">
        <v>566</v>
      </c>
      <c r="D173" s="1" t="s">
        <v>583</v>
      </c>
      <c r="E173" s="9" t="s">
        <v>584</v>
      </c>
      <c r="F173" s="9" t="s">
        <v>585</v>
      </c>
      <c r="G173" s="15"/>
      <c r="S173" s="10">
        <v>1</v>
      </c>
      <c r="T173" s="10"/>
      <c r="U173" s="10"/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27">
        <f t="shared" si="6"/>
        <v>-42630.875</v>
      </c>
      <c r="AD173">
        <v>10000</v>
      </c>
      <c r="AE173">
        <f t="shared" si="7"/>
        <v>42631.875</v>
      </c>
      <c r="AF173" t="str">
        <f t="shared" si="8"/>
        <v/>
      </c>
    </row>
    <row r="174" spans="1:33" x14ac:dyDescent="0.55000000000000004">
      <c r="A174" s="17" t="s">
        <v>586</v>
      </c>
      <c r="B174" t="s">
        <v>122</v>
      </c>
      <c r="C174" t="s">
        <v>566</v>
      </c>
      <c r="D174" s="1" t="s">
        <v>587</v>
      </c>
      <c r="E174" s="9" t="s">
        <v>588</v>
      </c>
      <c r="F174" s="9" t="s">
        <v>589</v>
      </c>
      <c r="G174" s="19" t="s">
        <v>831</v>
      </c>
      <c r="H174" s="19" t="s">
        <v>982</v>
      </c>
      <c r="S174" s="10">
        <v>48000</v>
      </c>
      <c r="T174" s="10">
        <v>48000</v>
      </c>
      <c r="U174" s="10">
        <v>69000</v>
      </c>
      <c r="V174" s="9">
        <v>150</v>
      </c>
      <c r="W174" s="16">
        <v>2</v>
      </c>
      <c r="X174" s="9">
        <v>150</v>
      </c>
      <c r="Y174">
        <v>21862.5</v>
      </c>
      <c r="Z174" s="2">
        <v>6558.75</v>
      </c>
      <c r="AA174" s="2">
        <v>28421.25</v>
      </c>
      <c r="AB174" s="27">
        <f t="shared" si="6"/>
        <v>19578.75</v>
      </c>
      <c r="AD174">
        <v>20000</v>
      </c>
      <c r="AE174">
        <f t="shared" si="7"/>
        <v>28421.25</v>
      </c>
      <c r="AF174" t="str">
        <f t="shared" si="8"/>
        <v/>
      </c>
    </row>
    <row r="175" spans="1:33" x14ac:dyDescent="0.55000000000000004">
      <c r="A175" s="24">
        <v>1055</v>
      </c>
      <c r="B175" t="s">
        <v>122</v>
      </c>
      <c r="C175" t="s">
        <v>566</v>
      </c>
      <c r="D175" s="1" t="s">
        <v>590</v>
      </c>
      <c r="E175" s="9" t="s">
        <v>591</v>
      </c>
      <c r="F175" s="9" t="s">
        <v>592</v>
      </c>
      <c r="G175" s="15"/>
      <c r="S175" s="10">
        <v>1</v>
      </c>
      <c r="T175" s="10">
        <v>72000</v>
      </c>
      <c r="U175" s="10">
        <v>72000</v>
      </c>
      <c r="V175" s="9">
        <v>300</v>
      </c>
      <c r="W175" s="16">
        <v>2</v>
      </c>
      <c r="X175" s="9">
        <v>300</v>
      </c>
      <c r="Y175">
        <v>43725</v>
      </c>
      <c r="Z175" s="2">
        <v>13117.5</v>
      </c>
      <c r="AA175" s="2">
        <v>56842.5</v>
      </c>
      <c r="AB175" s="27">
        <f t="shared" si="6"/>
        <v>-56841.5</v>
      </c>
      <c r="AE175" t="str">
        <f t="shared" si="7"/>
        <v/>
      </c>
      <c r="AF175">
        <f t="shared" si="8"/>
        <v>56842.5</v>
      </c>
      <c r="AG175">
        <v>56842.5</v>
      </c>
    </row>
    <row r="176" spans="1:33" x14ac:dyDescent="0.55000000000000004">
      <c r="A176" s="24">
        <v>1056</v>
      </c>
      <c r="B176" t="s">
        <v>122</v>
      </c>
      <c r="C176" t="s">
        <v>566</v>
      </c>
      <c r="D176" s="1" t="s">
        <v>593</v>
      </c>
      <c r="E176" s="9" t="s">
        <v>1018</v>
      </c>
      <c r="F176" s="9" t="s">
        <v>595</v>
      </c>
      <c r="G176" s="19" t="s">
        <v>831</v>
      </c>
      <c r="I176" s="15"/>
      <c r="S176" s="10">
        <v>14000</v>
      </c>
      <c r="T176" s="10">
        <v>14000</v>
      </c>
      <c r="U176" s="10">
        <v>20000</v>
      </c>
      <c r="V176" s="9">
        <v>70</v>
      </c>
      <c r="W176" s="16">
        <v>2</v>
      </c>
      <c r="X176" s="9">
        <v>70</v>
      </c>
      <c r="Y176">
        <v>10202.5</v>
      </c>
      <c r="Z176" s="2">
        <v>3060.75</v>
      </c>
      <c r="AA176" s="2">
        <v>13263.25</v>
      </c>
      <c r="AB176" s="27">
        <f t="shared" si="6"/>
        <v>736.75</v>
      </c>
      <c r="AE176" t="str">
        <f t="shared" si="7"/>
        <v/>
      </c>
      <c r="AF176">
        <f t="shared" si="8"/>
        <v>13263.25</v>
      </c>
    </row>
    <row r="177" spans="1:33" x14ac:dyDescent="0.55000000000000004">
      <c r="A177" s="24">
        <v>1057</v>
      </c>
      <c r="B177" t="s">
        <v>122</v>
      </c>
      <c r="C177" t="s">
        <v>566</v>
      </c>
      <c r="D177" s="1" t="s">
        <v>596</v>
      </c>
      <c r="E177" s="9" t="s">
        <v>883</v>
      </c>
      <c r="F177" s="9" t="s">
        <v>598</v>
      </c>
      <c r="G177" s="15"/>
      <c r="S177" s="10">
        <v>28000</v>
      </c>
      <c r="T177" s="10">
        <v>28000</v>
      </c>
      <c r="U177" s="10">
        <v>28000</v>
      </c>
      <c r="V177" s="9">
        <v>75</v>
      </c>
      <c r="W177" s="16">
        <v>2</v>
      </c>
      <c r="X177" s="9">
        <v>75</v>
      </c>
      <c r="Y177">
        <v>10931.25</v>
      </c>
      <c r="Z177" s="2">
        <v>3279.375</v>
      </c>
      <c r="AA177" s="2">
        <v>14210.625</v>
      </c>
      <c r="AB177" s="27">
        <f t="shared" si="6"/>
        <v>13789.375</v>
      </c>
      <c r="AE177" t="str">
        <f t="shared" si="7"/>
        <v/>
      </c>
      <c r="AF177">
        <f t="shared" si="8"/>
        <v>14210.625</v>
      </c>
      <c r="AG177">
        <f>AF177</f>
        <v>14210.625</v>
      </c>
    </row>
    <row r="178" spans="1:33" x14ac:dyDescent="0.55000000000000004">
      <c r="A178" s="24">
        <v>1066</v>
      </c>
      <c r="B178" t="s">
        <v>122</v>
      </c>
      <c r="C178" t="s">
        <v>566</v>
      </c>
      <c r="D178" s="1" t="s">
        <v>616</v>
      </c>
      <c r="E178" s="9" t="s">
        <v>826</v>
      </c>
      <c r="F178" s="9" t="s">
        <v>618</v>
      </c>
      <c r="G178" s="19" t="s">
        <v>831</v>
      </c>
      <c r="S178" s="10">
        <v>45000</v>
      </c>
      <c r="T178" s="10">
        <v>45000</v>
      </c>
      <c r="U178" s="10">
        <v>45000</v>
      </c>
      <c r="V178" s="9">
        <v>110</v>
      </c>
      <c r="W178" s="16">
        <v>2</v>
      </c>
      <c r="X178" s="9">
        <v>110</v>
      </c>
      <c r="Y178">
        <v>16032.5</v>
      </c>
      <c r="Z178" s="2">
        <v>4809.75</v>
      </c>
      <c r="AA178" s="2">
        <v>20842.25</v>
      </c>
      <c r="AB178" s="27">
        <f t="shared" si="6"/>
        <v>24157.75</v>
      </c>
      <c r="AD178">
        <v>10000</v>
      </c>
      <c r="AE178">
        <f t="shared" si="7"/>
        <v>20842.25</v>
      </c>
      <c r="AF178" t="str">
        <f t="shared" si="8"/>
        <v/>
      </c>
    </row>
    <row r="179" spans="1:33" x14ac:dyDescent="0.55000000000000004">
      <c r="A179" s="9" t="s">
        <v>619</v>
      </c>
      <c r="B179" t="s">
        <v>122</v>
      </c>
      <c r="C179" t="s">
        <v>566</v>
      </c>
      <c r="D179" s="1" t="s">
        <v>620</v>
      </c>
      <c r="E179" s="9" t="s">
        <v>863</v>
      </c>
      <c r="F179" s="9" t="s">
        <v>618</v>
      </c>
      <c r="G179" s="19" t="s">
        <v>830</v>
      </c>
      <c r="S179" s="10">
        <v>125000</v>
      </c>
      <c r="T179" s="10"/>
      <c r="U179" s="10">
        <v>138000</v>
      </c>
      <c r="V179" s="9">
        <v>450</v>
      </c>
      <c r="W179" s="16">
        <v>2</v>
      </c>
      <c r="X179" s="9">
        <v>395</v>
      </c>
      <c r="Y179">
        <f>X179*Y$1</f>
        <v>66360</v>
      </c>
      <c r="Z179" s="2">
        <f>Y179*0.3</f>
        <v>19908</v>
      </c>
      <c r="AA179" s="2">
        <f>Y179+Z179</f>
        <v>86268</v>
      </c>
      <c r="AB179" s="27">
        <f t="shared" si="6"/>
        <v>38732</v>
      </c>
      <c r="AD179">
        <v>10000</v>
      </c>
      <c r="AE179">
        <f t="shared" si="7"/>
        <v>86268</v>
      </c>
      <c r="AF179" t="str">
        <f t="shared" si="8"/>
        <v/>
      </c>
    </row>
    <row r="180" spans="1:33" x14ac:dyDescent="0.55000000000000004">
      <c r="A180" s="9" t="s">
        <v>121</v>
      </c>
      <c r="B180" t="s">
        <v>122</v>
      </c>
      <c r="C180" t="s">
        <v>123</v>
      </c>
      <c r="D180" s="1" t="s">
        <v>124</v>
      </c>
      <c r="E180" s="9" t="s">
        <v>125</v>
      </c>
      <c r="F180" s="9" t="s">
        <v>126</v>
      </c>
      <c r="H180" t="s">
        <v>982</v>
      </c>
      <c r="I180" s="15"/>
      <c r="S180" s="2">
        <v>59000</v>
      </c>
      <c r="U180" s="2">
        <v>59000</v>
      </c>
      <c r="V180" s="9">
        <v>10100</v>
      </c>
      <c r="W180">
        <v>1</v>
      </c>
      <c r="X180" s="9">
        <v>70</v>
      </c>
      <c r="Y180" s="10">
        <v>16800</v>
      </c>
      <c r="Z180" s="2">
        <v>19488</v>
      </c>
      <c r="AA180" s="2">
        <v>36288</v>
      </c>
      <c r="AB180" s="27">
        <f t="shared" si="6"/>
        <v>22712</v>
      </c>
      <c r="AE180" t="str">
        <f t="shared" si="7"/>
        <v/>
      </c>
      <c r="AF180">
        <f t="shared" si="8"/>
        <v>36288</v>
      </c>
    </row>
    <row r="181" spans="1:33" x14ac:dyDescent="0.55000000000000004">
      <c r="A181" s="24">
        <v>1058</v>
      </c>
      <c r="B181" t="s">
        <v>122</v>
      </c>
      <c r="C181" t="s">
        <v>566</v>
      </c>
      <c r="D181" s="1" t="s">
        <v>911</v>
      </c>
      <c r="E181" s="9" t="s">
        <v>977</v>
      </c>
      <c r="F181" s="9" t="s">
        <v>601</v>
      </c>
      <c r="G181" s="15"/>
      <c r="H181" s="19" t="s">
        <v>982</v>
      </c>
      <c r="S181" s="10">
        <v>108000</v>
      </c>
      <c r="T181" s="10">
        <v>108000</v>
      </c>
      <c r="U181" s="10">
        <v>108000</v>
      </c>
      <c r="V181" s="9">
        <v>250</v>
      </c>
      <c r="W181" s="16">
        <v>2</v>
      </c>
      <c r="X181" s="9">
        <v>220</v>
      </c>
      <c r="Y181">
        <f>X181*Y$1</f>
        <v>36960</v>
      </c>
      <c r="Z181" s="2">
        <f>Y181*0.3</f>
        <v>11088</v>
      </c>
      <c r="AA181" s="2">
        <f>Y181+Z181</f>
        <v>48048</v>
      </c>
      <c r="AB181" s="27">
        <f t="shared" si="6"/>
        <v>59952</v>
      </c>
      <c r="AD181">
        <v>10500</v>
      </c>
      <c r="AE181">
        <f t="shared" si="7"/>
        <v>48048</v>
      </c>
      <c r="AF181" t="str">
        <f t="shared" si="8"/>
        <v/>
      </c>
    </row>
    <row r="182" spans="1:33" x14ac:dyDescent="0.55000000000000004">
      <c r="A182" s="24">
        <v>1087</v>
      </c>
      <c r="B182" t="s">
        <v>122</v>
      </c>
      <c r="C182" t="s">
        <v>566</v>
      </c>
      <c r="D182" s="1" t="s">
        <v>718</v>
      </c>
      <c r="E182" s="9" t="s">
        <v>1019</v>
      </c>
      <c r="F182" s="9" t="s">
        <v>720</v>
      </c>
      <c r="G182" s="15"/>
      <c r="S182" s="10">
        <v>17500</v>
      </c>
      <c r="T182" s="10">
        <v>17500</v>
      </c>
      <c r="U182" s="10">
        <v>25000</v>
      </c>
      <c r="V182" s="9">
        <v>10</v>
      </c>
      <c r="W182" s="16">
        <v>2</v>
      </c>
      <c r="X182" s="9">
        <v>40</v>
      </c>
      <c r="Y182">
        <v>1457.5</v>
      </c>
      <c r="Z182" s="2">
        <v>437.25</v>
      </c>
      <c r="AA182" s="2">
        <v>1894.75</v>
      </c>
      <c r="AB182" s="27">
        <f t="shared" si="6"/>
        <v>15605.25</v>
      </c>
      <c r="AE182" t="str">
        <f t="shared" si="7"/>
        <v/>
      </c>
      <c r="AF182">
        <f t="shared" si="8"/>
        <v>1894.75</v>
      </c>
      <c r="AG182">
        <f>AF182</f>
        <v>1894.75</v>
      </c>
    </row>
    <row r="183" spans="1:33" x14ac:dyDescent="0.55000000000000004">
      <c r="A183" s="25">
        <v>1096</v>
      </c>
      <c r="B183" t="s">
        <v>122</v>
      </c>
      <c r="C183" t="s">
        <v>566</v>
      </c>
      <c r="D183" s="1" t="s">
        <v>740</v>
      </c>
      <c r="E183" s="18" t="s">
        <v>1017</v>
      </c>
      <c r="F183" s="18" t="s">
        <v>742</v>
      </c>
      <c r="G183" s="19"/>
      <c r="S183" s="10">
        <v>17500</v>
      </c>
      <c r="T183" s="10">
        <v>17500</v>
      </c>
      <c r="U183" s="10">
        <v>25000</v>
      </c>
      <c r="V183" s="9">
        <v>10</v>
      </c>
      <c r="W183" s="16">
        <v>2</v>
      </c>
      <c r="X183" s="9">
        <v>40</v>
      </c>
      <c r="Y183">
        <v>1457.5</v>
      </c>
      <c r="Z183" s="2">
        <v>437.25</v>
      </c>
      <c r="AA183" s="2">
        <v>1894.75</v>
      </c>
      <c r="AB183" s="27">
        <f t="shared" si="6"/>
        <v>15605.25</v>
      </c>
      <c r="AE183" t="str">
        <f t="shared" si="7"/>
        <v/>
      </c>
      <c r="AF183">
        <f t="shared" si="8"/>
        <v>1894.75</v>
      </c>
      <c r="AG183">
        <f t="shared" ref="AG183:AG184" si="9">AF183</f>
        <v>1894.75</v>
      </c>
    </row>
    <row r="184" spans="1:33" x14ac:dyDescent="0.55000000000000004">
      <c r="A184" s="17" t="s">
        <v>743</v>
      </c>
      <c r="B184" t="s">
        <v>122</v>
      </c>
      <c r="C184" t="s">
        <v>566</v>
      </c>
      <c r="D184" s="1" t="s">
        <v>744</v>
      </c>
      <c r="E184" s="18" t="s">
        <v>745</v>
      </c>
      <c r="F184" s="18" t="s">
        <v>746</v>
      </c>
      <c r="G184" s="19"/>
      <c r="S184" s="10">
        <v>1</v>
      </c>
      <c r="T184" s="10">
        <v>12000</v>
      </c>
      <c r="U184" s="10">
        <v>12000</v>
      </c>
      <c r="V184" s="9">
        <v>10</v>
      </c>
      <c r="W184" s="16">
        <v>2</v>
      </c>
      <c r="X184" s="9">
        <v>40</v>
      </c>
      <c r="Y184">
        <v>1457.5</v>
      </c>
      <c r="Z184" s="2">
        <v>437.25</v>
      </c>
      <c r="AA184" s="2">
        <v>1894.75</v>
      </c>
      <c r="AB184" s="27">
        <f t="shared" si="6"/>
        <v>-1893.75</v>
      </c>
      <c r="AE184" t="str">
        <f t="shared" si="7"/>
        <v/>
      </c>
      <c r="AF184">
        <f t="shared" si="8"/>
        <v>1894.75</v>
      </c>
      <c r="AG184">
        <f t="shared" si="9"/>
        <v>1894.75</v>
      </c>
    </row>
    <row r="185" spans="1:33" x14ac:dyDescent="0.55000000000000004">
      <c r="A185" s="24">
        <v>1148</v>
      </c>
      <c r="B185" t="s">
        <v>122</v>
      </c>
      <c r="C185" t="s">
        <v>566</v>
      </c>
      <c r="D185" s="1" t="s">
        <v>747</v>
      </c>
      <c r="E185" s="9" t="s">
        <v>994</v>
      </c>
      <c r="F185" s="9" t="s">
        <v>749</v>
      </c>
      <c r="G185" s="15"/>
      <c r="S185" s="10">
        <v>110000</v>
      </c>
      <c r="T185" s="10">
        <v>105000</v>
      </c>
      <c r="U185" s="10">
        <v>95000</v>
      </c>
      <c r="V185" s="18">
        <v>20225</v>
      </c>
      <c r="W185" s="16">
        <v>2</v>
      </c>
      <c r="X185" s="9">
        <v>225</v>
      </c>
      <c r="Y185">
        <v>32793.75</v>
      </c>
      <c r="Z185" s="2">
        <v>9838.125</v>
      </c>
      <c r="AA185" s="2">
        <v>42631.875</v>
      </c>
      <c r="AB185" s="27">
        <f t="shared" si="6"/>
        <v>67368.125</v>
      </c>
      <c r="AE185" t="str">
        <f t="shared" si="7"/>
        <v/>
      </c>
      <c r="AF185">
        <f t="shared" si="8"/>
        <v>42631.875</v>
      </c>
    </row>
    <row r="186" spans="1:33" x14ac:dyDescent="0.55000000000000004">
      <c r="A186" s="24">
        <v>1171</v>
      </c>
      <c r="B186" t="s">
        <v>122</v>
      </c>
      <c r="C186" t="s">
        <v>566</v>
      </c>
      <c r="D186" s="1" t="s">
        <v>782</v>
      </c>
      <c r="E186" s="9" t="s">
        <v>783</v>
      </c>
      <c r="F186" s="9" t="s">
        <v>784</v>
      </c>
      <c r="G186" s="15"/>
      <c r="H186" s="19" t="s">
        <v>982</v>
      </c>
      <c r="S186" s="10">
        <v>128000</v>
      </c>
      <c r="T186" s="10">
        <v>128000</v>
      </c>
      <c r="U186" s="10">
        <v>128000</v>
      </c>
      <c r="V186" s="18"/>
      <c r="X186" s="9">
        <v>600</v>
      </c>
      <c r="Y186">
        <v>69231.25</v>
      </c>
      <c r="Z186" s="2">
        <v>20769.375</v>
      </c>
      <c r="AA186" s="2">
        <v>90000.625</v>
      </c>
      <c r="AB186" s="27">
        <f t="shared" si="6"/>
        <v>37999.375</v>
      </c>
      <c r="AE186" t="str">
        <f t="shared" si="7"/>
        <v/>
      </c>
      <c r="AF186">
        <f t="shared" si="8"/>
        <v>90000.625</v>
      </c>
    </row>
    <row r="187" spans="1:33" x14ac:dyDescent="0.55000000000000004">
      <c r="A187" s="24">
        <v>1196</v>
      </c>
      <c r="B187" t="s">
        <v>122</v>
      </c>
      <c r="C187" t="s">
        <v>566</v>
      </c>
      <c r="D187" s="1" t="s">
        <v>802</v>
      </c>
      <c r="E187" s="9" t="s">
        <v>803</v>
      </c>
      <c r="F187" s="9" t="s">
        <v>804</v>
      </c>
      <c r="G187" s="15"/>
      <c r="H187" s="19" t="s">
        <v>982</v>
      </c>
      <c r="S187" s="10">
        <v>250000</v>
      </c>
      <c r="T187" s="10">
        <v>250000</v>
      </c>
      <c r="U187" s="10">
        <v>250000</v>
      </c>
      <c r="V187" s="9"/>
      <c r="X187" s="9">
        <v>980</v>
      </c>
      <c r="Y187">
        <f>X187*Y$1</f>
        <v>164640</v>
      </c>
      <c r="Z187" s="2">
        <f>Y187*0.3</f>
        <v>49392</v>
      </c>
      <c r="AA187" s="2">
        <f>Y187+Z187</f>
        <v>214032</v>
      </c>
      <c r="AB187" s="27">
        <f t="shared" si="6"/>
        <v>35968</v>
      </c>
      <c r="AD187">
        <v>95000</v>
      </c>
      <c r="AE187">
        <f t="shared" si="7"/>
        <v>214032</v>
      </c>
      <c r="AF187" t="str">
        <f t="shared" si="8"/>
        <v/>
      </c>
    </row>
    <row r="188" spans="1:33" x14ac:dyDescent="0.55000000000000004">
      <c r="A188" s="24">
        <v>1072</v>
      </c>
      <c r="B188" t="s">
        <v>122</v>
      </c>
      <c r="C188" t="s">
        <v>566</v>
      </c>
      <c r="D188" s="1" t="s">
        <v>636</v>
      </c>
      <c r="E188" s="9" t="s">
        <v>996</v>
      </c>
      <c r="F188" s="9" t="s">
        <v>638</v>
      </c>
      <c r="G188" s="19" t="s">
        <v>829</v>
      </c>
      <c r="S188" s="10">
        <v>26000</v>
      </c>
      <c r="T188" s="10">
        <v>38000</v>
      </c>
      <c r="U188" s="10">
        <v>38000</v>
      </c>
      <c r="V188" s="9">
        <v>130</v>
      </c>
      <c r="W188" s="16">
        <v>2</v>
      </c>
      <c r="X188" s="9">
        <v>130</v>
      </c>
      <c r="Y188">
        <v>18947.5</v>
      </c>
      <c r="Z188" s="2">
        <v>5684.25</v>
      </c>
      <c r="AA188" s="2">
        <v>24631.75</v>
      </c>
      <c r="AB188" s="27">
        <f t="shared" si="6"/>
        <v>1368.25</v>
      </c>
      <c r="AE188" t="str">
        <f t="shared" si="7"/>
        <v/>
      </c>
      <c r="AF188">
        <f t="shared" si="8"/>
        <v>24631.75</v>
      </c>
    </row>
    <row r="189" spans="1:33" x14ac:dyDescent="0.55000000000000004">
      <c r="A189" s="24">
        <v>1073</v>
      </c>
      <c r="B189" t="s">
        <v>122</v>
      </c>
      <c r="C189" t="s">
        <v>566</v>
      </c>
      <c r="D189" s="1" t="s">
        <v>639</v>
      </c>
      <c r="E189" s="9" t="s">
        <v>640</v>
      </c>
      <c r="F189" s="9" t="s">
        <v>641</v>
      </c>
      <c r="G189" s="19" t="s">
        <v>831</v>
      </c>
      <c r="S189" s="10">
        <v>38000</v>
      </c>
      <c r="T189" s="10">
        <v>38000</v>
      </c>
      <c r="U189" s="10">
        <v>38000</v>
      </c>
      <c r="V189" s="9">
        <v>125</v>
      </c>
      <c r="W189" s="16">
        <v>2</v>
      </c>
      <c r="X189" s="9">
        <v>125</v>
      </c>
      <c r="Y189">
        <v>18218.75</v>
      </c>
      <c r="Z189" s="2">
        <v>5465.625</v>
      </c>
      <c r="AA189" s="2">
        <v>23684.375</v>
      </c>
      <c r="AB189" s="27">
        <f t="shared" si="6"/>
        <v>14315.625</v>
      </c>
      <c r="AE189" t="str">
        <f t="shared" si="7"/>
        <v/>
      </c>
      <c r="AF189">
        <f t="shared" si="8"/>
        <v>23684.375</v>
      </c>
    </row>
    <row r="190" spans="1:33" x14ac:dyDescent="0.55000000000000004">
      <c r="A190" s="24">
        <v>1155</v>
      </c>
      <c r="B190" t="s">
        <v>122</v>
      </c>
      <c r="C190" t="s">
        <v>753</v>
      </c>
      <c r="D190" s="1" t="s">
        <v>754</v>
      </c>
      <c r="E190" s="9" t="s">
        <v>984</v>
      </c>
      <c r="F190" s="9" t="s">
        <v>755</v>
      </c>
      <c r="G190" s="15"/>
      <c r="S190" s="10">
        <v>69000</v>
      </c>
      <c r="T190" s="10">
        <v>69000</v>
      </c>
      <c r="U190" s="10">
        <v>69000</v>
      </c>
      <c r="V190" s="18">
        <v>20150</v>
      </c>
      <c r="W190" s="16">
        <v>2</v>
      </c>
      <c r="X190" s="9">
        <v>170</v>
      </c>
      <c r="Y190">
        <v>21862.5</v>
      </c>
      <c r="Z190" s="2">
        <v>6558.75</v>
      </c>
      <c r="AA190" s="2">
        <v>28421.25</v>
      </c>
      <c r="AB190" s="27">
        <f t="shared" si="6"/>
        <v>40578.75</v>
      </c>
      <c r="AE190" t="str">
        <f t="shared" si="7"/>
        <v/>
      </c>
      <c r="AF190">
        <f t="shared" si="8"/>
        <v>28421.25</v>
      </c>
    </row>
    <row r="191" spans="1:33" x14ac:dyDescent="0.55000000000000004">
      <c r="A191" s="24">
        <v>1199</v>
      </c>
      <c r="B191" t="s">
        <v>122</v>
      </c>
      <c r="C191" t="s">
        <v>753</v>
      </c>
      <c r="D191" s="1" t="s">
        <v>805</v>
      </c>
      <c r="E191" s="9" t="s">
        <v>806</v>
      </c>
      <c r="F191" s="9" t="s">
        <v>807</v>
      </c>
      <c r="G191" s="15"/>
      <c r="S191" s="10">
        <v>125000</v>
      </c>
      <c r="T191" s="10">
        <v>125000</v>
      </c>
      <c r="U191" s="10">
        <v>145000</v>
      </c>
      <c r="V191" s="9"/>
      <c r="X191" s="9">
        <v>450</v>
      </c>
      <c r="Y191">
        <v>65587.5</v>
      </c>
      <c r="Z191" s="2">
        <v>19676.25</v>
      </c>
      <c r="AA191" s="2">
        <v>85263.75</v>
      </c>
      <c r="AB191" s="27">
        <f t="shared" si="6"/>
        <v>39736.25</v>
      </c>
      <c r="AE191" t="str">
        <f t="shared" si="7"/>
        <v/>
      </c>
      <c r="AF191">
        <f t="shared" si="8"/>
        <v>85263.75</v>
      </c>
    </row>
    <row r="192" spans="1:33" x14ac:dyDescent="0.55000000000000004">
      <c r="A192" s="24">
        <v>1203</v>
      </c>
      <c r="B192" t="s">
        <v>122</v>
      </c>
      <c r="C192" t="s">
        <v>753</v>
      </c>
      <c r="D192" s="1" t="s">
        <v>808</v>
      </c>
      <c r="E192" s="9" t="s">
        <v>809</v>
      </c>
      <c r="F192" s="9" t="s">
        <v>810</v>
      </c>
      <c r="G192" s="15"/>
      <c r="S192" s="10">
        <v>98000</v>
      </c>
      <c r="T192" s="10">
        <v>98000</v>
      </c>
      <c r="U192" s="10">
        <v>120000</v>
      </c>
      <c r="V192" s="9"/>
      <c r="X192" s="9">
        <v>400</v>
      </c>
      <c r="Y192">
        <v>58300</v>
      </c>
      <c r="Z192" s="2">
        <v>17490</v>
      </c>
      <c r="AA192" s="2">
        <v>75790</v>
      </c>
      <c r="AB192" s="27">
        <f t="shared" si="6"/>
        <v>22210</v>
      </c>
      <c r="AD192">
        <v>0</v>
      </c>
      <c r="AE192">
        <f t="shared" si="7"/>
        <v>75790</v>
      </c>
      <c r="AF192" t="str">
        <f t="shared" si="8"/>
        <v/>
      </c>
    </row>
    <row r="193" spans="1:32" x14ac:dyDescent="0.55000000000000004">
      <c r="A193" s="9" t="s">
        <v>127</v>
      </c>
      <c r="B193" t="s">
        <v>122</v>
      </c>
      <c r="C193" t="s">
        <v>128</v>
      </c>
      <c r="D193" s="1" t="s">
        <v>129</v>
      </c>
      <c r="E193" s="9" t="s">
        <v>998</v>
      </c>
      <c r="F193" s="9" t="s">
        <v>130</v>
      </c>
      <c r="S193" s="2">
        <v>24000</v>
      </c>
      <c r="U193" s="2">
        <v>24000</v>
      </c>
      <c r="V193" s="9">
        <v>10025</v>
      </c>
      <c r="W193">
        <v>1</v>
      </c>
      <c r="X193" s="9">
        <v>25</v>
      </c>
      <c r="Y193" s="10">
        <v>4200</v>
      </c>
      <c r="Z193" s="2">
        <v>4872</v>
      </c>
      <c r="AA193" s="2">
        <v>9072</v>
      </c>
      <c r="AB193" s="27">
        <f t="shared" si="6"/>
        <v>14928</v>
      </c>
      <c r="AE193" t="str">
        <f t="shared" si="7"/>
        <v/>
      </c>
      <c r="AF193">
        <f t="shared" si="8"/>
        <v>9072</v>
      </c>
    </row>
    <row r="194" spans="1:32" x14ac:dyDescent="0.55000000000000004">
      <c r="A194" s="9" t="s">
        <v>233</v>
      </c>
      <c r="B194" t="s">
        <v>122</v>
      </c>
      <c r="C194" t="s">
        <v>128</v>
      </c>
      <c r="D194" s="1" t="s">
        <v>234</v>
      </c>
      <c r="E194" s="9" t="s">
        <v>235</v>
      </c>
      <c r="F194" s="9" t="s">
        <v>235</v>
      </c>
      <c r="S194" s="2">
        <v>10500</v>
      </c>
      <c r="U194" s="2">
        <v>10500</v>
      </c>
      <c r="V194" s="9">
        <v>10020</v>
      </c>
      <c r="X194" s="9">
        <v>20</v>
      </c>
      <c r="Y194" s="10">
        <v>3360</v>
      </c>
      <c r="Z194" s="2">
        <v>3897.6</v>
      </c>
      <c r="AA194" s="2">
        <v>7257.6</v>
      </c>
      <c r="AB194" s="27">
        <f t="shared" si="6"/>
        <v>3242.3999999999996</v>
      </c>
      <c r="AE194" t="str">
        <f t="shared" si="7"/>
        <v/>
      </c>
      <c r="AF194">
        <f t="shared" si="8"/>
        <v>7257.6</v>
      </c>
    </row>
    <row r="195" spans="1:32" x14ac:dyDescent="0.55000000000000004">
      <c r="A195" s="9" t="s">
        <v>236</v>
      </c>
      <c r="B195" t="s">
        <v>122</v>
      </c>
      <c r="C195" t="s">
        <v>128</v>
      </c>
      <c r="D195" s="1" t="s">
        <v>237</v>
      </c>
      <c r="E195" s="9" t="s">
        <v>238</v>
      </c>
      <c r="F195" s="9" t="s">
        <v>239</v>
      </c>
      <c r="H195" s="8" t="s">
        <v>981</v>
      </c>
      <c r="S195" s="2">
        <v>19440</v>
      </c>
      <c r="U195" s="2">
        <v>19440</v>
      </c>
      <c r="V195" s="9">
        <v>10030</v>
      </c>
      <c r="X195" s="9">
        <v>30</v>
      </c>
      <c r="Y195" s="10">
        <v>5040</v>
      </c>
      <c r="Z195" s="2">
        <v>5846.4</v>
      </c>
      <c r="AA195" s="2">
        <v>10886.4</v>
      </c>
      <c r="AB195" s="27">
        <f t="shared" ref="AB195:AB264" si="10">IF(S195="",0,S195-AA195)</f>
        <v>8553.6</v>
      </c>
      <c r="AE195" t="str">
        <f t="shared" ref="AE195:AE258" si="11">IF(AD195="","",AA195)</f>
        <v/>
      </c>
      <c r="AF195">
        <f t="shared" ref="AF195:AF258" si="12">IF(AE195="",AA195,"")</f>
        <v>10886.4</v>
      </c>
    </row>
    <row r="196" spans="1:32" ht="54" x14ac:dyDescent="0.55000000000000004">
      <c r="A196" s="24">
        <v>1051</v>
      </c>
      <c r="B196" t="s">
        <v>122</v>
      </c>
      <c r="C196" t="s">
        <v>128</v>
      </c>
      <c r="D196" s="1" t="s">
        <v>523</v>
      </c>
      <c r="E196" s="22" t="s">
        <v>524</v>
      </c>
      <c r="F196" s="22" t="s">
        <v>524</v>
      </c>
      <c r="G196" s="3"/>
      <c r="H196" s="8" t="s">
        <v>981</v>
      </c>
      <c r="I196" s="15"/>
      <c r="J196" s="8" t="s">
        <v>526</v>
      </c>
      <c r="K196" s="8" t="s">
        <v>527</v>
      </c>
      <c r="L196" s="8" t="s">
        <v>528</v>
      </c>
      <c r="M196" s="8" t="s">
        <v>529</v>
      </c>
      <c r="N196" s="8"/>
      <c r="S196">
        <v>9200</v>
      </c>
      <c r="T196">
        <v>9200</v>
      </c>
      <c r="U196" s="2">
        <v>9200</v>
      </c>
      <c r="V196" s="9">
        <v>4528</v>
      </c>
      <c r="W196">
        <v>2</v>
      </c>
      <c r="X196" s="9">
        <v>35</v>
      </c>
      <c r="Y196">
        <v>5101.25</v>
      </c>
      <c r="Z196" s="2">
        <v>1530.375</v>
      </c>
      <c r="AA196" s="2">
        <v>6631.625</v>
      </c>
      <c r="AB196" s="27">
        <f t="shared" si="10"/>
        <v>2568.375</v>
      </c>
      <c r="AE196" t="str">
        <f t="shared" si="11"/>
        <v/>
      </c>
      <c r="AF196">
        <f t="shared" si="12"/>
        <v>6631.625</v>
      </c>
    </row>
    <row r="197" spans="1:32" ht="36" x14ac:dyDescent="0.55000000000000004">
      <c r="A197" s="9" t="s">
        <v>530</v>
      </c>
      <c r="B197" t="s">
        <v>122</v>
      </c>
      <c r="C197" t="s">
        <v>128</v>
      </c>
      <c r="D197" s="1" t="s">
        <v>531</v>
      </c>
      <c r="E197" s="22" t="s">
        <v>532</v>
      </c>
      <c r="F197" s="22" t="s">
        <v>532</v>
      </c>
      <c r="G197" s="3"/>
      <c r="H197" s="8" t="s">
        <v>981</v>
      </c>
      <c r="J197" s="8" t="s">
        <v>534</v>
      </c>
      <c r="K197" s="8" t="s">
        <v>535</v>
      </c>
      <c r="L197" s="8" t="s">
        <v>536</v>
      </c>
      <c r="M197" s="8"/>
      <c r="S197">
        <v>11800</v>
      </c>
      <c r="T197">
        <v>11800</v>
      </c>
      <c r="U197" s="2">
        <v>11800</v>
      </c>
      <c r="V197" s="9">
        <v>4528</v>
      </c>
      <c r="W197">
        <v>2</v>
      </c>
      <c r="X197" s="9">
        <v>25</v>
      </c>
      <c r="Y197">
        <v>3643.75</v>
      </c>
      <c r="Z197" s="2">
        <v>1093.125</v>
      </c>
      <c r="AA197" s="2">
        <v>4736.875</v>
      </c>
      <c r="AB197" s="27">
        <f t="shared" si="10"/>
        <v>7063.125</v>
      </c>
      <c r="AD197">
        <v>11800</v>
      </c>
      <c r="AE197">
        <f t="shared" si="11"/>
        <v>4736.875</v>
      </c>
      <c r="AF197" t="str">
        <f t="shared" si="12"/>
        <v/>
      </c>
    </row>
    <row r="198" spans="1:32" ht="90" x14ac:dyDescent="0.55000000000000004">
      <c r="A198" s="9" t="s">
        <v>537</v>
      </c>
      <c r="B198" t="s">
        <v>122</v>
      </c>
      <c r="C198" t="s">
        <v>128</v>
      </c>
      <c r="D198" s="1" t="s">
        <v>538</v>
      </c>
      <c r="E198" s="22" t="s">
        <v>539</v>
      </c>
      <c r="F198" s="22" t="s">
        <v>539</v>
      </c>
      <c r="G198" s="3"/>
      <c r="H198" s="8" t="s">
        <v>981</v>
      </c>
      <c r="J198" s="8" t="s">
        <v>541</v>
      </c>
      <c r="K198" s="8" t="s">
        <v>542</v>
      </c>
      <c r="L198" s="8"/>
      <c r="M198" s="8"/>
      <c r="S198">
        <v>12500</v>
      </c>
      <c r="T198">
        <v>12500</v>
      </c>
      <c r="U198" s="2">
        <v>12500</v>
      </c>
      <c r="V198" s="9"/>
      <c r="W198">
        <v>2</v>
      </c>
      <c r="X198" s="9">
        <v>25</v>
      </c>
      <c r="Y198">
        <v>3643.75</v>
      </c>
      <c r="Z198" s="2">
        <v>1093.125</v>
      </c>
      <c r="AA198" s="2">
        <v>4736.875</v>
      </c>
      <c r="AB198" s="27">
        <f t="shared" si="10"/>
        <v>7763.125</v>
      </c>
      <c r="AE198" t="str">
        <f t="shared" si="11"/>
        <v/>
      </c>
      <c r="AF198">
        <f t="shared" si="12"/>
        <v>4736.875</v>
      </c>
    </row>
    <row r="199" spans="1:32" ht="90" x14ac:dyDescent="0.55000000000000004">
      <c r="A199" s="24" t="s">
        <v>894</v>
      </c>
      <c r="B199" t="s">
        <v>122</v>
      </c>
      <c r="C199" t="s">
        <v>128</v>
      </c>
      <c r="D199" s="1" t="s">
        <v>543</v>
      </c>
      <c r="E199" s="22" t="s">
        <v>544</v>
      </c>
      <c r="F199" s="22" t="s">
        <v>544</v>
      </c>
      <c r="G199" s="3"/>
      <c r="H199" s="8" t="s">
        <v>982</v>
      </c>
      <c r="I199" s="15"/>
      <c r="J199" s="8" t="s">
        <v>546</v>
      </c>
      <c r="K199" s="8" t="s">
        <v>547</v>
      </c>
      <c r="L199" s="8" t="s">
        <v>548</v>
      </c>
      <c r="M199" s="8" t="s">
        <v>549</v>
      </c>
      <c r="N199" s="8" t="s">
        <v>550</v>
      </c>
      <c r="O199" s="8" t="s">
        <v>551</v>
      </c>
      <c r="S199">
        <v>8500</v>
      </c>
      <c r="T199">
        <v>8500</v>
      </c>
      <c r="U199" s="2">
        <v>8500</v>
      </c>
      <c r="V199" s="9"/>
      <c r="W199">
        <v>2</v>
      </c>
      <c r="X199" s="9">
        <v>25</v>
      </c>
      <c r="Y199">
        <v>3643.75</v>
      </c>
      <c r="Z199" s="2">
        <v>1093.125</v>
      </c>
      <c r="AA199" s="2">
        <v>4736.875</v>
      </c>
      <c r="AB199" s="27">
        <f t="shared" si="10"/>
        <v>3763.125</v>
      </c>
      <c r="AD199">
        <v>8500</v>
      </c>
      <c r="AE199">
        <f t="shared" si="11"/>
        <v>4736.875</v>
      </c>
      <c r="AF199" t="str">
        <f t="shared" si="12"/>
        <v/>
      </c>
    </row>
    <row r="200" spans="1:32" ht="90" x14ac:dyDescent="0.55000000000000004">
      <c r="A200" s="24">
        <v>1151</v>
      </c>
      <c r="B200" t="s">
        <v>122</v>
      </c>
      <c r="C200" t="s">
        <v>128</v>
      </c>
      <c r="D200" s="1" t="s">
        <v>543</v>
      </c>
      <c r="E200" s="22" t="s">
        <v>544</v>
      </c>
      <c r="F200" s="22" t="s">
        <v>544</v>
      </c>
      <c r="G200" s="3"/>
      <c r="H200" s="8" t="s">
        <v>981</v>
      </c>
      <c r="I200" s="15"/>
      <c r="J200" s="8" t="s">
        <v>546</v>
      </c>
      <c r="K200" s="8" t="s">
        <v>547</v>
      </c>
      <c r="L200" s="8" t="s">
        <v>548</v>
      </c>
      <c r="M200" s="8" t="s">
        <v>549</v>
      </c>
      <c r="N200" s="8" t="s">
        <v>550</v>
      </c>
      <c r="O200" s="8" t="s">
        <v>551</v>
      </c>
      <c r="S200">
        <v>8500</v>
      </c>
      <c r="T200">
        <v>8500</v>
      </c>
      <c r="U200" s="2">
        <v>8500</v>
      </c>
      <c r="V200" s="9"/>
      <c r="W200">
        <v>2</v>
      </c>
      <c r="X200" s="9">
        <v>25</v>
      </c>
      <c r="Y200">
        <v>3643.75</v>
      </c>
      <c r="Z200" s="2">
        <v>1093.125</v>
      </c>
      <c r="AA200" s="2">
        <v>4736.875</v>
      </c>
      <c r="AB200" s="27">
        <f t="shared" si="10"/>
        <v>3763.125</v>
      </c>
      <c r="AE200" t="str">
        <f t="shared" si="11"/>
        <v/>
      </c>
      <c r="AF200">
        <f t="shared" si="12"/>
        <v>4736.875</v>
      </c>
    </row>
    <row r="201" spans="1:32" ht="90" x14ac:dyDescent="0.55000000000000004">
      <c r="A201" s="24">
        <v>1151</v>
      </c>
      <c r="B201" t="s">
        <v>122</v>
      </c>
      <c r="C201" t="s">
        <v>128</v>
      </c>
      <c r="D201" s="1" t="s">
        <v>543</v>
      </c>
      <c r="E201" s="22" t="s">
        <v>544</v>
      </c>
      <c r="F201" s="22" t="s">
        <v>544</v>
      </c>
      <c r="G201" s="3"/>
      <c r="H201" s="8" t="s">
        <v>981</v>
      </c>
      <c r="I201" s="15"/>
      <c r="J201" s="8" t="s">
        <v>546</v>
      </c>
      <c r="K201" s="8" t="s">
        <v>547</v>
      </c>
      <c r="L201" s="8" t="s">
        <v>548</v>
      </c>
      <c r="M201" s="8" t="s">
        <v>549</v>
      </c>
      <c r="N201" s="8" t="s">
        <v>550</v>
      </c>
      <c r="O201" s="8" t="s">
        <v>551</v>
      </c>
      <c r="S201">
        <v>8500</v>
      </c>
      <c r="T201">
        <v>8500</v>
      </c>
      <c r="U201" s="2">
        <v>8500</v>
      </c>
      <c r="V201" s="9"/>
      <c r="W201">
        <v>2</v>
      </c>
      <c r="X201" s="9">
        <v>25</v>
      </c>
      <c r="Y201">
        <v>3643.75</v>
      </c>
      <c r="Z201" s="2">
        <v>1093.125</v>
      </c>
      <c r="AA201" s="2">
        <v>4736.875</v>
      </c>
      <c r="AB201" s="27">
        <f t="shared" si="10"/>
        <v>3763.125</v>
      </c>
      <c r="AE201" t="str">
        <f t="shared" si="11"/>
        <v/>
      </c>
      <c r="AF201">
        <f t="shared" si="12"/>
        <v>4736.875</v>
      </c>
    </row>
    <row r="202" spans="1:32" ht="90" x14ac:dyDescent="0.55000000000000004">
      <c r="A202" s="24">
        <v>1151</v>
      </c>
      <c r="B202" t="s">
        <v>122</v>
      </c>
      <c r="C202" t="s">
        <v>128</v>
      </c>
      <c r="D202" s="1" t="s">
        <v>543</v>
      </c>
      <c r="E202" s="22" t="s">
        <v>544</v>
      </c>
      <c r="F202" s="22" t="s">
        <v>544</v>
      </c>
      <c r="G202" s="3"/>
      <c r="H202" s="8" t="s">
        <v>981</v>
      </c>
      <c r="I202" s="15"/>
      <c r="J202" s="8" t="s">
        <v>546</v>
      </c>
      <c r="K202" s="8" t="s">
        <v>547</v>
      </c>
      <c r="L202" s="8" t="s">
        <v>548</v>
      </c>
      <c r="M202" s="8" t="s">
        <v>549</v>
      </c>
      <c r="N202" s="8" t="s">
        <v>550</v>
      </c>
      <c r="O202" s="8" t="s">
        <v>551</v>
      </c>
      <c r="S202">
        <v>8500</v>
      </c>
      <c r="T202">
        <v>8500</v>
      </c>
      <c r="U202" s="2">
        <v>8500</v>
      </c>
      <c r="V202" s="9"/>
      <c r="W202">
        <v>2</v>
      </c>
      <c r="X202" s="9">
        <v>25</v>
      </c>
      <c r="Y202">
        <v>3643.75</v>
      </c>
      <c r="Z202" s="2">
        <v>1093.125</v>
      </c>
      <c r="AA202" s="2">
        <v>4736.875</v>
      </c>
      <c r="AB202" s="27">
        <f t="shared" si="10"/>
        <v>3763.125</v>
      </c>
      <c r="AE202" t="str">
        <f t="shared" si="11"/>
        <v/>
      </c>
      <c r="AF202">
        <f t="shared" si="12"/>
        <v>4736.875</v>
      </c>
    </row>
    <row r="203" spans="1:32" ht="90" x14ac:dyDescent="0.55000000000000004">
      <c r="A203" s="24">
        <v>1151</v>
      </c>
      <c r="B203" t="s">
        <v>122</v>
      </c>
      <c r="C203" t="s">
        <v>128</v>
      </c>
      <c r="D203" s="1" t="s">
        <v>543</v>
      </c>
      <c r="E203" s="22" t="s">
        <v>544</v>
      </c>
      <c r="F203" s="22" t="s">
        <v>544</v>
      </c>
      <c r="G203" s="3"/>
      <c r="H203" s="8" t="s">
        <v>981</v>
      </c>
      <c r="I203" s="15"/>
      <c r="J203" s="8" t="s">
        <v>546</v>
      </c>
      <c r="K203" s="8" t="s">
        <v>547</v>
      </c>
      <c r="L203" s="8" t="s">
        <v>548</v>
      </c>
      <c r="M203" s="8" t="s">
        <v>549</v>
      </c>
      <c r="N203" s="8" t="s">
        <v>550</v>
      </c>
      <c r="O203" s="8" t="s">
        <v>551</v>
      </c>
      <c r="S203">
        <v>8500</v>
      </c>
      <c r="T203">
        <v>8500</v>
      </c>
      <c r="U203" s="2">
        <v>8500</v>
      </c>
      <c r="V203" s="9"/>
      <c r="W203">
        <v>2</v>
      </c>
      <c r="X203" s="9">
        <v>25</v>
      </c>
      <c r="Y203">
        <v>3643.75</v>
      </c>
      <c r="Z203" s="2">
        <v>1093.125</v>
      </c>
      <c r="AA203" s="2">
        <v>4736.875</v>
      </c>
      <c r="AB203" s="27">
        <f t="shared" si="10"/>
        <v>3763.125</v>
      </c>
      <c r="AE203" t="str">
        <f t="shared" si="11"/>
        <v/>
      </c>
      <c r="AF203">
        <f t="shared" si="12"/>
        <v>4736.875</v>
      </c>
    </row>
    <row r="204" spans="1:32" ht="90" x14ac:dyDescent="0.55000000000000004">
      <c r="A204" s="9" t="s">
        <v>552</v>
      </c>
      <c r="B204" t="s">
        <v>122</v>
      </c>
      <c r="C204" t="s">
        <v>128</v>
      </c>
      <c r="D204" s="1" t="s">
        <v>553</v>
      </c>
      <c r="E204" s="22" t="s">
        <v>554</v>
      </c>
      <c r="F204" s="22" t="s">
        <v>554</v>
      </c>
      <c r="G204" s="3"/>
      <c r="H204" s="8" t="s">
        <v>981</v>
      </c>
      <c r="J204" s="8" t="s">
        <v>556</v>
      </c>
      <c r="K204" s="8" t="s">
        <v>557</v>
      </c>
      <c r="L204" s="8" t="s">
        <v>558</v>
      </c>
      <c r="S204">
        <v>12000</v>
      </c>
      <c r="T204">
        <v>12000</v>
      </c>
      <c r="U204" s="2">
        <v>12000</v>
      </c>
      <c r="V204" s="9"/>
      <c r="W204">
        <v>2</v>
      </c>
      <c r="X204" s="9">
        <v>25</v>
      </c>
      <c r="Y204">
        <v>3643.75</v>
      </c>
      <c r="Z204" s="2">
        <v>1093.125</v>
      </c>
      <c r="AA204" s="2">
        <v>4736.875</v>
      </c>
      <c r="AB204" s="27">
        <f t="shared" si="10"/>
        <v>7263.125</v>
      </c>
      <c r="AD204">
        <v>12000</v>
      </c>
      <c r="AE204">
        <f t="shared" si="11"/>
        <v>4736.875</v>
      </c>
      <c r="AF204" t="str">
        <f t="shared" si="12"/>
        <v/>
      </c>
    </row>
    <row r="205" spans="1:32" ht="72" x14ac:dyDescent="0.55000000000000004">
      <c r="A205" s="24">
        <v>1152</v>
      </c>
      <c r="B205" t="s">
        <v>122</v>
      </c>
      <c r="C205" t="s">
        <v>128</v>
      </c>
      <c r="D205" s="1" t="s">
        <v>559</v>
      </c>
      <c r="E205" s="22" t="s">
        <v>560</v>
      </c>
      <c r="F205" s="22" t="s">
        <v>560</v>
      </c>
      <c r="G205" s="3"/>
      <c r="H205" s="31" t="s">
        <v>982</v>
      </c>
      <c r="S205">
        <v>127000</v>
      </c>
      <c r="T205">
        <v>127000</v>
      </c>
      <c r="U205" s="2">
        <v>127000</v>
      </c>
      <c r="V205" s="9"/>
      <c r="W205">
        <v>2</v>
      </c>
      <c r="X205" s="9">
        <v>300</v>
      </c>
      <c r="Y205">
        <v>43725</v>
      </c>
      <c r="Z205" s="2">
        <v>13117.5</v>
      </c>
      <c r="AA205" s="2">
        <v>56842.5</v>
      </c>
      <c r="AB205" s="27">
        <f t="shared" si="10"/>
        <v>70157.5</v>
      </c>
      <c r="AE205" t="str">
        <f t="shared" si="11"/>
        <v/>
      </c>
      <c r="AF205">
        <f t="shared" si="12"/>
        <v>56842.5</v>
      </c>
    </row>
    <row r="206" spans="1:32" x14ac:dyDescent="0.55000000000000004">
      <c r="A206" s="24" t="s">
        <v>864</v>
      </c>
      <c r="B206" t="s">
        <v>122</v>
      </c>
      <c r="C206" t="s">
        <v>128</v>
      </c>
      <c r="D206" s="1" t="s">
        <v>912</v>
      </c>
      <c r="E206" s="9" t="s">
        <v>866</v>
      </c>
      <c r="F206" s="9"/>
      <c r="G206" s="19"/>
      <c r="S206" s="10">
        <v>11000</v>
      </c>
      <c r="T206" s="10">
        <v>11000</v>
      </c>
      <c r="U206" s="10">
        <v>11000</v>
      </c>
      <c r="V206" s="9"/>
      <c r="W206" s="16"/>
      <c r="X206" s="9"/>
      <c r="Z206" s="2"/>
      <c r="AA206" s="2"/>
      <c r="AB206" s="27">
        <f t="shared" si="10"/>
        <v>11000</v>
      </c>
      <c r="AE206" t="str">
        <f t="shared" si="11"/>
        <v/>
      </c>
      <c r="AF206">
        <f t="shared" si="12"/>
        <v>0</v>
      </c>
    </row>
    <row r="207" spans="1:32" x14ac:dyDescent="0.55000000000000004">
      <c r="A207" s="24" t="s">
        <v>865</v>
      </c>
      <c r="B207" t="s">
        <v>122</v>
      </c>
      <c r="C207" t="s">
        <v>128</v>
      </c>
      <c r="D207" s="1" t="s">
        <v>913</v>
      </c>
      <c r="E207" s="9" t="s">
        <v>866</v>
      </c>
      <c r="F207" s="9"/>
      <c r="G207" s="19"/>
      <c r="S207" s="10">
        <v>7000</v>
      </c>
      <c r="T207" s="10">
        <v>7000</v>
      </c>
      <c r="U207" s="10">
        <v>7000</v>
      </c>
      <c r="V207" s="9"/>
      <c r="W207" s="16"/>
      <c r="X207" s="9"/>
      <c r="Z207" s="2"/>
      <c r="AA207" s="2"/>
      <c r="AB207" s="27">
        <f t="shared" si="10"/>
        <v>7000</v>
      </c>
      <c r="AE207" t="str">
        <f t="shared" si="11"/>
        <v/>
      </c>
      <c r="AF207">
        <f t="shared" si="12"/>
        <v>0</v>
      </c>
    </row>
    <row r="208" spans="1:32" x14ac:dyDescent="0.55000000000000004">
      <c r="A208" s="24">
        <v>1075</v>
      </c>
      <c r="B208" t="s">
        <v>122</v>
      </c>
      <c r="C208" t="s">
        <v>128</v>
      </c>
      <c r="D208" s="1" t="s">
        <v>658</v>
      </c>
      <c r="E208" s="9" t="s">
        <v>1005</v>
      </c>
      <c r="F208" s="9" t="s">
        <v>660</v>
      </c>
      <c r="G208" s="15"/>
      <c r="S208" s="10">
        <v>13800</v>
      </c>
      <c r="T208" s="10">
        <v>13500</v>
      </c>
      <c r="U208" s="10">
        <v>12500</v>
      </c>
      <c r="V208" s="9">
        <v>20025</v>
      </c>
      <c r="W208" s="16">
        <v>2</v>
      </c>
      <c r="X208" s="9">
        <v>25</v>
      </c>
      <c r="Y208">
        <v>3643.75</v>
      </c>
      <c r="Z208" s="2">
        <v>1093.125</v>
      </c>
      <c r="AA208" s="2">
        <v>4736.875</v>
      </c>
      <c r="AB208" s="27">
        <f t="shared" si="10"/>
        <v>9063.125</v>
      </c>
      <c r="AD208">
        <v>11040</v>
      </c>
      <c r="AE208">
        <f t="shared" si="11"/>
        <v>4736.875</v>
      </c>
      <c r="AF208" t="str">
        <f t="shared" si="12"/>
        <v/>
      </c>
    </row>
    <row r="209" spans="1:32" x14ac:dyDescent="0.55000000000000004">
      <c r="A209" s="24">
        <v>1075</v>
      </c>
      <c r="B209" t="s">
        <v>122</v>
      </c>
      <c r="C209" t="s">
        <v>128</v>
      </c>
      <c r="D209" s="1" t="s">
        <v>661</v>
      </c>
      <c r="E209" s="9" t="s">
        <v>1005</v>
      </c>
      <c r="F209" s="9"/>
      <c r="G209" s="15"/>
      <c r="S209" s="10">
        <v>12500</v>
      </c>
      <c r="T209" s="10">
        <v>12500</v>
      </c>
      <c r="U209" s="10">
        <v>12500</v>
      </c>
      <c r="V209" s="9">
        <v>20025</v>
      </c>
      <c r="W209" s="16">
        <v>2</v>
      </c>
      <c r="X209" s="9">
        <v>25</v>
      </c>
      <c r="Y209">
        <v>3643.75</v>
      </c>
      <c r="Z209" s="2">
        <v>1093.125</v>
      </c>
      <c r="AA209" s="2">
        <v>4736.875</v>
      </c>
      <c r="AB209" s="27">
        <f t="shared" si="10"/>
        <v>7763.125</v>
      </c>
      <c r="AE209" t="str">
        <f t="shared" si="11"/>
        <v/>
      </c>
      <c r="AF209">
        <f t="shared" si="12"/>
        <v>4736.875</v>
      </c>
    </row>
    <row r="210" spans="1:32" x14ac:dyDescent="0.55000000000000004">
      <c r="A210" s="24">
        <v>1075</v>
      </c>
      <c r="B210" t="s">
        <v>122</v>
      </c>
      <c r="C210" t="s">
        <v>128</v>
      </c>
      <c r="D210" s="1" t="s">
        <v>662</v>
      </c>
      <c r="E210" s="9" t="s">
        <v>663</v>
      </c>
      <c r="F210" s="9"/>
      <c r="G210" s="15"/>
      <c r="S210" s="10">
        <v>6000</v>
      </c>
      <c r="T210" s="10">
        <v>6000</v>
      </c>
      <c r="U210" s="10">
        <v>6000</v>
      </c>
      <c r="V210" s="9">
        <v>20025</v>
      </c>
      <c r="W210" s="16">
        <v>2</v>
      </c>
      <c r="X210" s="9">
        <v>25</v>
      </c>
      <c r="Y210">
        <v>3643.75</v>
      </c>
      <c r="Z210" s="2">
        <v>1093.125</v>
      </c>
      <c r="AA210" s="2">
        <v>4736.875</v>
      </c>
      <c r="AB210" s="27">
        <f t="shared" si="10"/>
        <v>1263.125</v>
      </c>
      <c r="AD210">
        <v>4500</v>
      </c>
      <c r="AE210">
        <f t="shared" si="11"/>
        <v>4736.875</v>
      </c>
      <c r="AF210" t="str">
        <f t="shared" si="12"/>
        <v/>
      </c>
    </row>
    <row r="211" spans="1:32" x14ac:dyDescent="0.55000000000000004">
      <c r="A211" s="24">
        <v>1075</v>
      </c>
      <c r="B211" t="s">
        <v>122</v>
      </c>
      <c r="C211" t="s">
        <v>128</v>
      </c>
      <c r="D211" s="1" t="s">
        <v>662</v>
      </c>
      <c r="E211" s="9" t="s">
        <v>663</v>
      </c>
      <c r="F211" s="9"/>
      <c r="G211" s="15"/>
      <c r="S211" s="10">
        <v>6000</v>
      </c>
      <c r="T211" s="10">
        <v>6000</v>
      </c>
      <c r="U211" s="10">
        <v>6000</v>
      </c>
      <c r="V211" s="9">
        <v>20025</v>
      </c>
      <c r="W211" s="16">
        <v>2</v>
      </c>
      <c r="X211" s="9">
        <v>25</v>
      </c>
      <c r="Y211">
        <v>3643.75</v>
      </c>
      <c r="Z211" s="2">
        <v>1093.125</v>
      </c>
      <c r="AA211" s="2">
        <v>4736.875</v>
      </c>
      <c r="AB211" s="27">
        <f t="shared" si="10"/>
        <v>1263.125</v>
      </c>
      <c r="AD211">
        <v>4500</v>
      </c>
      <c r="AE211">
        <f t="shared" si="11"/>
        <v>4736.875</v>
      </c>
      <c r="AF211" t="str">
        <f t="shared" si="12"/>
        <v/>
      </c>
    </row>
    <row r="212" spans="1:32" x14ac:dyDescent="0.55000000000000004">
      <c r="A212" s="24">
        <v>1075</v>
      </c>
      <c r="B212" t="s">
        <v>122</v>
      </c>
      <c r="C212" t="s">
        <v>128</v>
      </c>
      <c r="D212" s="1" t="s">
        <v>662</v>
      </c>
      <c r="E212" s="9" t="s">
        <v>663</v>
      </c>
      <c r="F212" s="15"/>
      <c r="G212" s="15"/>
      <c r="S212" s="10">
        <v>6000</v>
      </c>
      <c r="T212" s="10">
        <v>6000</v>
      </c>
      <c r="U212" s="10">
        <v>6000</v>
      </c>
      <c r="V212" s="9">
        <v>20025</v>
      </c>
      <c r="W212" s="16">
        <v>2</v>
      </c>
      <c r="X212" s="9">
        <v>25</v>
      </c>
      <c r="Y212">
        <v>3643.75</v>
      </c>
      <c r="Z212" s="2">
        <v>1093.125</v>
      </c>
      <c r="AA212" s="2">
        <v>4736.875</v>
      </c>
      <c r="AB212" s="27">
        <f t="shared" si="10"/>
        <v>1263.125</v>
      </c>
      <c r="AD212">
        <v>4500</v>
      </c>
      <c r="AE212">
        <f t="shared" si="11"/>
        <v>4736.875</v>
      </c>
      <c r="AF212" t="str">
        <f t="shared" si="12"/>
        <v/>
      </c>
    </row>
    <row r="213" spans="1:32" x14ac:dyDescent="0.55000000000000004">
      <c r="A213" s="24">
        <v>1075</v>
      </c>
      <c r="B213" t="s">
        <v>122</v>
      </c>
      <c r="C213" t="s">
        <v>128</v>
      </c>
      <c r="D213" s="1" t="s">
        <v>662</v>
      </c>
      <c r="E213" s="9" t="s">
        <v>663</v>
      </c>
      <c r="F213" s="9"/>
      <c r="G213" s="15"/>
      <c r="S213" s="10">
        <v>6000</v>
      </c>
      <c r="T213" s="10">
        <v>6000</v>
      </c>
      <c r="U213" s="10">
        <v>6000</v>
      </c>
      <c r="V213" s="9">
        <v>20025</v>
      </c>
      <c r="W213" s="16">
        <v>2</v>
      </c>
      <c r="X213" s="9">
        <v>25</v>
      </c>
      <c r="Y213">
        <v>3643.75</v>
      </c>
      <c r="Z213" s="2">
        <v>1093.125</v>
      </c>
      <c r="AA213" s="2">
        <v>4736.875</v>
      </c>
      <c r="AB213" s="27">
        <f t="shared" si="10"/>
        <v>1263.125</v>
      </c>
      <c r="AD213">
        <v>4500</v>
      </c>
      <c r="AE213">
        <f t="shared" si="11"/>
        <v>4736.875</v>
      </c>
      <c r="AF213" t="str">
        <f t="shared" si="12"/>
        <v/>
      </c>
    </row>
    <row r="214" spans="1:32" x14ac:dyDescent="0.55000000000000004">
      <c r="A214" s="24">
        <v>1075</v>
      </c>
      <c r="B214" t="s">
        <v>122</v>
      </c>
      <c r="C214" t="s">
        <v>128</v>
      </c>
      <c r="D214" s="1" t="s">
        <v>664</v>
      </c>
      <c r="E214" s="9" t="s">
        <v>1014</v>
      </c>
      <c r="F214" s="9"/>
      <c r="G214" s="15"/>
      <c r="S214" s="10">
        <v>5500</v>
      </c>
      <c r="T214" s="10">
        <v>4750</v>
      </c>
      <c r="U214" s="10">
        <v>4750</v>
      </c>
      <c r="V214" s="9">
        <v>20025</v>
      </c>
      <c r="W214" s="16">
        <v>2</v>
      </c>
      <c r="X214" s="9">
        <v>25</v>
      </c>
      <c r="Y214">
        <v>3643.75</v>
      </c>
      <c r="Z214" s="2">
        <v>1093.125</v>
      </c>
      <c r="AA214" s="2">
        <v>4736.875</v>
      </c>
      <c r="AB214" s="27">
        <f t="shared" si="10"/>
        <v>763.125</v>
      </c>
      <c r="AD214">
        <v>4400</v>
      </c>
      <c r="AE214">
        <f t="shared" si="11"/>
        <v>4736.875</v>
      </c>
      <c r="AF214" t="str">
        <f t="shared" si="12"/>
        <v/>
      </c>
    </row>
    <row r="215" spans="1:32" x14ac:dyDescent="0.55000000000000004">
      <c r="A215" s="24">
        <v>1075</v>
      </c>
      <c r="B215" t="s">
        <v>122</v>
      </c>
      <c r="C215" t="s">
        <v>128</v>
      </c>
      <c r="D215" s="1" t="s">
        <v>664</v>
      </c>
      <c r="E215" s="9" t="s">
        <v>665</v>
      </c>
      <c r="F215" s="9"/>
      <c r="G215" s="15"/>
      <c r="S215" s="10">
        <v>5500</v>
      </c>
      <c r="T215" s="10">
        <v>4750</v>
      </c>
      <c r="U215" s="10">
        <v>4750</v>
      </c>
      <c r="V215" s="9">
        <v>20025</v>
      </c>
      <c r="W215" s="16">
        <v>2</v>
      </c>
      <c r="X215" s="9">
        <v>25</v>
      </c>
      <c r="Y215">
        <v>3643.75</v>
      </c>
      <c r="Z215" s="2">
        <v>1093.125</v>
      </c>
      <c r="AA215" s="2">
        <v>4736.875</v>
      </c>
      <c r="AB215" s="27">
        <f t="shared" si="10"/>
        <v>763.125</v>
      </c>
      <c r="AE215" t="str">
        <f t="shared" si="11"/>
        <v/>
      </c>
      <c r="AF215">
        <f t="shared" si="12"/>
        <v>4736.875</v>
      </c>
    </row>
    <row r="216" spans="1:32" x14ac:dyDescent="0.55000000000000004">
      <c r="A216" s="24">
        <v>1075</v>
      </c>
      <c r="B216" t="s">
        <v>122</v>
      </c>
      <c r="C216" t="s">
        <v>128</v>
      </c>
      <c r="D216" s="1" t="s">
        <v>664</v>
      </c>
      <c r="E216" s="9" t="s">
        <v>665</v>
      </c>
      <c r="F216" s="9"/>
      <c r="G216" s="15"/>
      <c r="S216" s="10">
        <v>5500</v>
      </c>
      <c r="T216" s="10">
        <v>4750</v>
      </c>
      <c r="U216" s="10">
        <v>4750</v>
      </c>
      <c r="V216" s="9">
        <v>20025</v>
      </c>
      <c r="W216" s="16">
        <v>2</v>
      </c>
      <c r="X216" s="9">
        <v>25</v>
      </c>
      <c r="Y216">
        <v>3643.75</v>
      </c>
      <c r="Z216" s="2">
        <v>1093.125</v>
      </c>
      <c r="AA216" s="2">
        <v>4736.875</v>
      </c>
      <c r="AB216" s="27">
        <f t="shared" si="10"/>
        <v>763.125</v>
      </c>
      <c r="AE216" t="str">
        <f t="shared" si="11"/>
        <v/>
      </c>
      <c r="AF216">
        <f t="shared" si="12"/>
        <v>4736.875</v>
      </c>
    </row>
    <row r="217" spans="1:32" x14ac:dyDescent="0.55000000000000004">
      <c r="A217" s="24">
        <v>1075</v>
      </c>
      <c r="B217" t="s">
        <v>122</v>
      </c>
      <c r="C217" t="s">
        <v>128</v>
      </c>
      <c r="D217" s="1" t="s">
        <v>664</v>
      </c>
      <c r="E217" s="9" t="s">
        <v>665</v>
      </c>
      <c r="F217" s="9"/>
      <c r="G217" s="15"/>
      <c r="S217" s="10">
        <v>5500</v>
      </c>
      <c r="T217" s="10">
        <v>4750</v>
      </c>
      <c r="U217" s="10">
        <v>4750</v>
      </c>
      <c r="V217" s="9">
        <v>20025</v>
      </c>
      <c r="W217" s="16">
        <v>2</v>
      </c>
      <c r="X217" s="9">
        <v>25</v>
      </c>
      <c r="Y217">
        <v>3643.75</v>
      </c>
      <c r="Z217" s="2">
        <v>1093.125</v>
      </c>
      <c r="AA217" s="2">
        <v>4736.875</v>
      </c>
      <c r="AB217" s="27">
        <f t="shared" si="10"/>
        <v>763.125</v>
      </c>
      <c r="AE217" t="str">
        <f t="shared" si="11"/>
        <v/>
      </c>
      <c r="AF217">
        <f t="shared" si="12"/>
        <v>4736.875</v>
      </c>
    </row>
    <row r="218" spans="1:32" x14ac:dyDescent="0.55000000000000004">
      <c r="A218" s="24">
        <v>1076</v>
      </c>
      <c r="B218" t="s">
        <v>122</v>
      </c>
      <c r="C218" t="s">
        <v>128</v>
      </c>
      <c r="D218" s="1" t="s">
        <v>666</v>
      </c>
      <c r="E218" s="9" t="s">
        <v>1016</v>
      </c>
      <c r="F218" s="9" t="s">
        <v>668</v>
      </c>
      <c r="G218" s="15"/>
      <c r="S218" s="10">
        <v>14000</v>
      </c>
      <c r="T218" s="10">
        <v>17000</v>
      </c>
      <c r="U218" s="10">
        <v>17000</v>
      </c>
      <c r="V218" s="9">
        <v>20045</v>
      </c>
      <c r="W218" s="16">
        <v>2</v>
      </c>
      <c r="X218" s="9">
        <v>45</v>
      </c>
      <c r="Y218">
        <v>6558.75</v>
      </c>
      <c r="Z218" s="2">
        <v>1967.625</v>
      </c>
      <c r="AA218" s="2">
        <v>8526.375</v>
      </c>
      <c r="AB218" s="27">
        <f t="shared" si="10"/>
        <v>5473.625</v>
      </c>
      <c r="AE218" t="str">
        <f t="shared" si="11"/>
        <v/>
      </c>
      <c r="AF218">
        <f t="shared" si="12"/>
        <v>8526.375</v>
      </c>
    </row>
    <row r="219" spans="1:32" x14ac:dyDescent="0.55000000000000004">
      <c r="A219" s="24">
        <v>1076</v>
      </c>
      <c r="B219" t="s">
        <v>122</v>
      </c>
      <c r="C219" t="s">
        <v>128</v>
      </c>
      <c r="D219" s="1" t="s">
        <v>669</v>
      </c>
      <c r="E219" s="9" t="s">
        <v>1016</v>
      </c>
      <c r="F219" s="9"/>
      <c r="G219" s="15"/>
      <c r="S219" s="10">
        <v>14000</v>
      </c>
      <c r="T219" s="10">
        <v>17000</v>
      </c>
      <c r="U219" s="10">
        <v>17000</v>
      </c>
      <c r="V219" s="9">
        <v>20045</v>
      </c>
      <c r="W219" s="16">
        <v>2</v>
      </c>
      <c r="X219" s="9">
        <v>45</v>
      </c>
      <c r="Y219">
        <v>6558.75</v>
      </c>
      <c r="Z219" s="2">
        <v>1967.625</v>
      </c>
      <c r="AA219" s="2">
        <v>8526.375</v>
      </c>
      <c r="AB219" s="27">
        <f t="shared" si="10"/>
        <v>5473.625</v>
      </c>
      <c r="AE219" t="str">
        <f t="shared" si="11"/>
        <v/>
      </c>
      <c r="AF219">
        <f t="shared" si="12"/>
        <v>8526.375</v>
      </c>
    </row>
    <row r="220" spans="1:32" x14ac:dyDescent="0.55000000000000004">
      <c r="A220" s="9" t="s">
        <v>855</v>
      </c>
      <c r="B220" t="s">
        <v>122</v>
      </c>
      <c r="C220" t="s">
        <v>128</v>
      </c>
      <c r="D220" s="1" t="s">
        <v>884</v>
      </c>
      <c r="E220" s="9" t="s">
        <v>885</v>
      </c>
      <c r="F220" s="9" t="s">
        <v>730</v>
      </c>
      <c r="G220" s="15"/>
      <c r="S220" s="10">
        <v>10800</v>
      </c>
      <c r="T220" s="10">
        <v>9000</v>
      </c>
      <c r="U220" s="10">
        <v>9000</v>
      </c>
      <c r="V220" s="9">
        <v>23</v>
      </c>
      <c r="W220" s="16">
        <v>2</v>
      </c>
      <c r="X220" s="9">
        <v>23</v>
      </c>
      <c r="Y220">
        <v>3352.25</v>
      </c>
      <c r="Z220" s="2">
        <v>1005.675</v>
      </c>
      <c r="AA220" s="2">
        <v>4357.9250000000002</v>
      </c>
      <c r="AB220" s="27">
        <f t="shared" si="10"/>
        <v>6442.0749999999998</v>
      </c>
      <c r="AD220">
        <v>10800</v>
      </c>
      <c r="AE220">
        <f t="shared" si="11"/>
        <v>4357.9250000000002</v>
      </c>
      <c r="AF220" t="str">
        <f t="shared" si="12"/>
        <v/>
      </c>
    </row>
    <row r="221" spans="1:32" x14ac:dyDescent="0.55000000000000004">
      <c r="A221" s="9" t="s">
        <v>856</v>
      </c>
      <c r="B221" t="s">
        <v>122</v>
      </c>
      <c r="C221" t="s">
        <v>128</v>
      </c>
      <c r="D221" s="1" t="s">
        <v>886</v>
      </c>
      <c r="E221" s="9" t="s">
        <v>887</v>
      </c>
      <c r="F221" s="9"/>
      <c r="G221" s="15"/>
      <c r="S221" s="10">
        <v>9000</v>
      </c>
      <c r="T221" s="10">
        <v>9000</v>
      </c>
      <c r="U221" s="10">
        <v>9000</v>
      </c>
      <c r="V221" s="9">
        <v>23</v>
      </c>
      <c r="W221" s="16">
        <v>2</v>
      </c>
      <c r="X221" s="9">
        <v>23</v>
      </c>
      <c r="Y221">
        <v>3352.25</v>
      </c>
      <c r="Z221" s="2">
        <v>1005.675</v>
      </c>
      <c r="AA221" s="2">
        <v>4357.9250000000002</v>
      </c>
      <c r="AB221" s="27">
        <f t="shared" si="10"/>
        <v>4642.0749999999998</v>
      </c>
      <c r="AE221" t="str">
        <f t="shared" si="11"/>
        <v/>
      </c>
      <c r="AF221">
        <f t="shared" si="12"/>
        <v>4357.9250000000002</v>
      </c>
    </row>
    <row r="222" spans="1:32" x14ac:dyDescent="0.55000000000000004">
      <c r="A222" s="9" t="s">
        <v>857</v>
      </c>
      <c r="B222" t="s">
        <v>122</v>
      </c>
      <c r="C222" t="s">
        <v>128</v>
      </c>
      <c r="D222" s="1" t="s">
        <v>888</v>
      </c>
      <c r="E222" s="9" t="s">
        <v>889</v>
      </c>
      <c r="F222" s="9"/>
      <c r="G222" s="15"/>
      <c r="S222" s="10">
        <v>9000</v>
      </c>
      <c r="T222" s="10">
        <v>9000</v>
      </c>
      <c r="U222" s="10">
        <v>9000</v>
      </c>
      <c r="V222" s="9">
        <v>23</v>
      </c>
      <c r="W222" s="16">
        <v>2</v>
      </c>
      <c r="X222" s="9">
        <v>23</v>
      </c>
      <c r="Y222">
        <v>3352.25</v>
      </c>
      <c r="Z222" s="2">
        <v>1005.675</v>
      </c>
      <c r="AA222" s="2">
        <v>4357.9250000000002</v>
      </c>
      <c r="AB222" s="27">
        <f t="shared" si="10"/>
        <v>4642.0749999999998</v>
      </c>
      <c r="AE222" t="str">
        <f t="shared" si="11"/>
        <v/>
      </c>
      <c r="AF222">
        <f t="shared" si="12"/>
        <v>4357.9250000000002</v>
      </c>
    </row>
    <row r="223" spans="1:32" x14ac:dyDescent="0.55000000000000004">
      <c r="A223" s="9" t="s">
        <v>858</v>
      </c>
      <c r="B223" t="s">
        <v>122</v>
      </c>
      <c r="C223" t="s">
        <v>128</v>
      </c>
      <c r="D223" s="1" t="s">
        <v>890</v>
      </c>
      <c r="E223" s="9" t="s">
        <v>891</v>
      </c>
      <c r="F223" s="9"/>
      <c r="G223" s="15"/>
      <c r="S223" s="10">
        <v>9000</v>
      </c>
      <c r="T223" s="10">
        <v>9000</v>
      </c>
      <c r="U223" s="10">
        <v>9000</v>
      </c>
      <c r="V223" s="9">
        <v>23</v>
      </c>
      <c r="W223" s="16">
        <v>2</v>
      </c>
      <c r="X223" s="9">
        <v>23</v>
      </c>
      <c r="Y223">
        <v>3352.25</v>
      </c>
      <c r="Z223" s="2">
        <v>1005.675</v>
      </c>
      <c r="AA223" s="2">
        <v>4357.9250000000002</v>
      </c>
      <c r="AB223" s="27">
        <f t="shared" si="10"/>
        <v>4642.0749999999998</v>
      </c>
      <c r="AE223" t="str">
        <f t="shared" si="11"/>
        <v/>
      </c>
      <c r="AF223">
        <f t="shared" si="12"/>
        <v>4357.9250000000002</v>
      </c>
    </row>
    <row r="224" spans="1:32" x14ac:dyDescent="0.55000000000000004">
      <c r="A224" s="9" t="s">
        <v>859</v>
      </c>
      <c r="B224" t="s">
        <v>122</v>
      </c>
      <c r="C224" t="s">
        <v>128</v>
      </c>
      <c r="D224" s="1" t="s">
        <v>892</v>
      </c>
      <c r="E224" s="9" t="s">
        <v>990</v>
      </c>
      <c r="F224" s="9"/>
      <c r="G224" s="15"/>
      <c r="S224" s="10">
        <v>9000</v>
      </c>
      <c r="T224" s="10">
        <v>9000</v>
      </c>
      <c r="U224" s="10">
        <v>9000</v>
      </c>
      <c r="V224" s="9">
        <v>23</v>
      </c>
      <c r="W224" s="16">
        <v>2</v>
      </c>
      <c r="X224" s="9">
        <v>23</v>
      </c>
      <c r="Y224">
        <v>3352.25</v>
      </c>
      <c r="Z224" s="2">
        <v>1005.675</v>
      </c>
      <c r="AA224" s="2">
        <v>4357.9250000000002</v>
      </c>
      <c r="AB224" s="27">
        <f t="shared" si="10"/>
        <v>4642.0749999999998</v>
      </c>
      <c r="AE224" t="str">
        <f t="shared" si="11"/>
        <v/>
      </c>
      <c r="AF224">
        <f t="shared" si="12"/>
        <v>4357.9250000000002</v>
      </c>
    </row>
    <row r="225" spans="1:35" x14ac:dyDescent="0.55000000000000004">
      <c r="A225" s="24">
        <v>1160</v>
      </c>
      <c r="B225" t="s">
        <v>122</v>
      </c>
      <c r="C225" t="s">
        <v>128</v>
      </c>
      <c r="D225" s="1" t="s">
        <v>763</v>
      </c>
      <c r="E225" s="9" t="s">
        <v>764</v>
      </c>
      <c r="F225" s="9" t="s">
        <v>765</v>
      </c>
      <c r="G225" s="15"/>
      <c r="S225" s="10">
        <v>17000</v>
      </c>
      <c r="T225" s="10">
        <v>17000</v>
      </c>
      <c r="U225" s="10">
        <v>17000</v>
      </c>
      <c r="V225" s="14">
        <v>20045</v>
      </c>
      <c r="W225" s="16">
        <v>2</v>
      </c>
      <c r="X225" s="15">
        <v>45</v>
      </c>
      <c r="Y225">
        <v>6558.75</v>
      </c>
      <c r="Z225" s="2">
        <v>1967.625</v>
      </c>
      <c r="AA225" s="2">
        <v>8526.375</v>
      </c>
      <c r="AB225" s="27">
        <f t="shared" si="10"/>
        <v>8473.625</v>
      </c>
      <c r="AE225" t="str">
        <f t="shared" si="11"/>
        <v/>
      </c>
      <c r="AF225">
        <f t="shared" si="12"/>
        <v>8526.375</v>
      </c>
      <c r="AH225" s="3"/>
      <c r="AI225" s="5"/>
    </row>
    <row r="226" spans="1:35" x14ac:dyDescent="0.55000000000000004">
      <c r="A226" s="9" t="s">
        <v>839</v>
      </c>
      <c r="B226" t="s">
        <v>122</v>
      </c>
      <c r="C226" t="s">
        <v>128</v>
      </c>
      <c r="D226" s="1" t="s">
        <v>915</v>
      </c>
      <c r="E226" s="9" t="s">
        <v>764</v>
      </c>
      <c r="F226" s="9"/>
      <c r="G226" s="15"/>
      <c r="S226" s="10">
        <v>17000</v>
      </c>
      <c r="T226" s="10">
        <v>17000</v>
      </c>
      <c r="U226" s="10">
        <v>17000</v>
      </c>
      <c r="V226" s="14">
        <v>20045</v>
      </c>
      <c r="W226" s="16">
        <v>2</v>
      </c>
      <c r="X226" s="15">
        <v>45</v>
      </c>
      <c r="Y226">
        <v>6558.75</v>
      </c>
      <c r="Z226" s="2">
        <v>1967.625</v>
      </c>
      <c r="AA226" s="2">
        <v>8526.375</v>
      </c>
      <c r="AB226" s="27">
        <f t="shared" si="10"/>
        <v>8473.625</v>
      </c>
      <c r="AD226">
        <v>0</v>
      </c>
      <c r="AE226">
        <f t="shared" si="11"/>
        <v>8526.375</v>
      </c>
      <c r="AF226" t="str">
        <f t="shared" si="12"/>
        <v/>
      </c>
    </row>
    <row r="227" spans="1:35" x14ac:dyDescent="0.55000000000000004">
      <c r="A227" s="24">
        <v>1172</v>
      </c>
      <c r="B227" t="s">
        <v>122</v>
      </c>
      <c r="C227" t="s">
        <v>128</v>
      </c>
      <c r="D227" s="1" t="s">
        <v>766</v>
      </c>
      <c r="E227" s="9" t="s">
        <v>785</v>
      </c>
      <c r="F227" s="9" t="s">
        <v>786</v>
      </c>
      <c r="G227" s="15"/>
      <c r="H227" s="19" t="s">
        <v>982</v>
      </c>
      <c r="S227" s="10">
        <v>34000</v>
      </c>
      <c r="T227" s="10">
        <v>34000</v>
      </c>
      <c r="U227" s="10">
        <v>34000</v>
      </c>
      <c r="V227" s="14"/>
      <c r="X227" s="15">
        <v>75</v>
      </c>
      <c r="Y227">
        <v>10931.25</v>
      </c>
      <c r="Z227" s="2">
        <v>3279.375</v>
      </c>
      <c r="AA227" s="2">
        <v>14210.625</v>
      </c>
      <c r="AB227" s="27">
        <f t="shared" si="10"/>
        <v>19789.375</v>
      </c>
      <c r="AE227" t="str">
        <f t="shared" si="11"/>
        <v/>
      </c>
      <c r="AF227">
        <f t="shared" si="12"/>
        <v>14210.625</v>
      </c>
    </row>
    <row r="228" spans="1:35" x14ac:dyDescent="0.55000000000000004">
      <c r="A228" s="24">
        <v>1076</v>
      </c>
      <c r="B228" t="s">
        <v>122</v>
      </c>
      <c r="C228" t="s">
        <v>128</v>
      </c>
      <c r="D228" s="1" t="s">
        <v>767</v>
      </c>
      <c r="E228" s="9" t="s">
        <v>1009</v>
      </c>
      <c r="F228" s="9"/>
      <c r="G228" s="15"/>
      <c r="S228" s="10">
        <v>14000</v>
      </c>
      <c r="T228" s="10">
        <v>14000</v>
      </c>
      <c r="U228" s="10">
        <v>14000</v>
      </c>
      <c r="V228" s="21"/>
      <c r="W228" s="16"/>
      <c r="X228" s="15"/>
      <c r="Z228" s="2"/>
      <c r="AA228" s="2"/>
      <c r="AB228" s="27">
        <f t="shared" si="10"/>
        <v>14000</v>
      </c>
      <c r="AE228" t="str">
        <f t="shared" si="11"/>
        <v/>
      </c>
      <c r="AF228">
        <f t="shared" si="12"/>
        <v>0</v>
      </c>
    </row>
    <row r="229" spans="1:35" x14ac:dyDescent="0.55000000000000004">
      <c r="A229" s="24">
        <v>1076</v>
      </c>
      <c r="B229" t="s">
        <v>122</v>
      </c>
      <c r="C229" t="s">
        <v>128</v>
      </c>
      <c r="D229" s="1" t="s">
        <v>929</v>
      </c>
      <c r="E229" s="9" t="s">
        <v>930</v>
      </c>
      <c r="F229" s="9"/>
      <c r="G229" s="15"/>
      <c r="S229" s="10">
        <v>12500</v>
      </c>
      <c r="T229" s="10">
        <v>12500</v>
      </c>
      <c r="U229" s="10">
        <v>12500</v>
      </c>
      <c r="V229" s="21"/>
      <c r="W229" s="16"/>
      <c r="X229" s="16">
        <v>20</v>
      </c>
      <c r="Y229" s="16">
        <v>3360</v>
      </c>
      <c r="Z229" s="2"/>
      <c r="AA229" s="2">
        <v>5000</v>
      </c>
      <c r="AB229" s="27">
        <f t="shared" si="10"/>
        <v>7500</v>
      </c>
      <c r="AE229" t="str">
        <f t="shared" si="11"/>
        <v/>
      </c>
      <c r="AF229">
        <f t="shared" si="12"/>
        <v>5000</v>
      </c>
    </row>
    <row r="230" spans="1:35" x14ac:dyDescent="0.55000000000000004">
      <c r="A230" s="24"/>
      <c r="B230" t="s">
        <v>122</v>
      </c>
      <c r="C230" t="s">
        <v>128</v>
      </c>
      <c r="D230" s="1" t="s">
        <v>1010</v>
      </c>
      <c r="E230" s="9" t="s">
        <v>1012</v>
      </c>
      <c r="F230" s="9"/>
      <c r="G230" s="15"/>
      <c r="S230" s="10">
        <v>12500</v>
      </c>
      <c r="T230" s="10">
        <v>12500</v>
      </c>
      <c r="U230" s="10">
        <v>12500</v>
      </c>
      <c r="V230" s="21"/>
      <c r="W230" s="16"/>
      <c r="X230" s="16"/>
      <c r="Y230" s="16"/>
      <c r="Z230" s="2"/>
      <c r="AA230" s="2"/>
      <c r="AE230" t="str">
        <f t="shared" si="11"/>
        <v/>
      </c>
      <c r="AF230">
        <f t="shared" si="12"/>
        <v>0</v>
      </c>
    </row>
    <row r="231" spans="1:35" x14ac:dyDescent="0.55000000000000004">
      <c r="A231" s="24"/>
      <c r="B231" t="s">
        <v>122</v>
      </c>
      <c r="C231" t="s">
        <v>128</v>
      </c>
      <c r="D231" s="1" t="s">
        <v>1011</v>
      </c>
      <c r="E231" s="9" t="s">
        <v>1013</v>
      </c>
      <c r="F231" s="9"/>
      <c r="G231" s="15"/>
      <c r="S231" s="10">
        <v>11000</v>
      </c>
      <c r="T231" s="10">
        <v>11000</v>
      </c>
      <c r="U231" s="10">
        <v>11000</v>
      </c>
      <c r="V231" s="21"/>
      <c r="W231" s="16"/>
      <c r="X231" s="16"/>
      <c r="Y231" s="16"/>
      <c r="Z231" s="2"/>
      <c r="AA231" s="2"/>
      <c r="AE231" t="str">
        <f t="shared" si="11"/>
        <v/>
      </c>
      <c r="AF231">
        <f t="shared" si="12"/>
        <v>0</v>
      </c>
    </row>
    <row r="232" spans="1:35" x14ac:dyDescent="0.55000000000000004">
      <c r="A232" s="24"/>
      <c r="B232" t="s">
        <v>122</v>
      </c>
      <c r="C232" t="s">
        <v>128</v>
      </c>
      <c r="D232" s="1" t="s">
        <v>1029</v>
      </c>
      <c r="E232" s="9" t="s">
        <v>1030</v>
      </c>
      <c r="F232" s="9"/>
      <c r="G232" s="15"/>
      <c r="S232" s="10">
        <v>9500</v>
      </c>
      <c r="T232" s="10">
        <v>9500</v>
      </c>
      <c r="U232" s="10">
        <v>9500</v>
      </c>
      <c r="V232" s="21"/>
      <c r="W232" s="16"/>
      <c r="X232" s="16"/>
      <c r="Y232" s="16"/>
      <c r="Z232" s="2"/>
      <c r="AA232" s="2"/>
      <c r="AE232" t="str">
        <f t="shared" si="11"/>
        <v/>
      </c>
      <c r="AF232">
        <f t="shared" si="12"/>
        <v>0</v>
      </c>
    </row>
    <row r="233" spans="1:35" x14ac:dyDescent="0.55000000000000004">
      <c r="A233" s="24">
        <v>1088</v>
      </c>
      <c r="B233" t="s">
        <v>122</v>
      </c>
      <c r="C233" t="s">
        <v>721</v>
      </c>
      <c r="D233" s="1" t="s">
        <v>722</v>
      </c>
      <c r="E233" s="9" t="s">
        <v>723</v>
      </c>
      <c r="F233" s="9" t="s">
        <v>723</v>
      </c>
      <c r="G233" s="15"/>
      <c r="S233" s="10">
        <v>17000</v>
      </c>
      <c r="T233" s="10">
        <v>17000</v>
      </c>
      <c r="U233" s="10">
        <v>17000</v>
      </c>
      <c r="V233" s="21">
        <v>6.5</v>
      </c>
      <c r="W233" s="16">
        <v>2</v>
      </c>
      <c r="X233" s="15">
        <v>6.5</v>
      </c>
      <c r="Y233">
        <v>947.375</v>
      </c>
      <c r="Z233" s="2">
        <v>284.21249999999998</v>
      </c>
      <c r="AA233" s="2">
        <v>1231.5875000000001</v>
      </c>
      <c r="AB233" s="27">
        <f t="shared" si="10"/>
        <v>15768.4125</v>
      </c>
      <c r="AE233" t="str">
        <f t="shared" si="11"/>
        <v/>
      </c>
      <c r="AF233">
        <f t="shared" si="12"/>
        <v>1231.5875000000001</v>
      </c>
    </row>
    <row r="234" spans="1:35" x14ac:dyDescent="0.55000000000000004">
      <c r="A234" s="24">
        <v>1156</v>
      </c>
      <c r="B234" t="s">
        <v>122</v>
      </c>
      <c r="C234" t="s">
        <v>721</v>
      </c>
      <c r="D234" s="1" t="s">
        <v>756</v>
      </c>
      <c r="E234" s="9" t="s">
        <v>757</v>
      </c>
      <c r="F234" s="9" t="s">
        <v>758</v>
      </c>
      <c r="G234" s="15"/>
      <c r="S234" s="10">
        <v>9900</v>
      </c>
      <c r="T234" s="10">
        <v>9900</v>
      </c>
      <c r="U234" s="10">
        <v>9900</v>
      </c>
      <c r="V234" s="14">
        <v>20035</v>
      </c>
      <c r="W234" s="16">
        <v>2</v>
      </c>
      <c r="X234" s="15">
        <v>35</v>
      </c>
      <c r="Y234">
        <v>5101.25</v>
      </c>
      <c r="Z234" s="2">
        <v>1530.375</v>
      </c>
      <c r="AA234" s="2">
        <v>6631.625</v>
      </c>
      <c r="AB234" s="27">
        <f t="shared" si="10"/>
        <v>3268.375</v>
      </c>
      <c r="AE234" t="str">
        <f t="shared" si="11"/>
        <v/>
      </c>
      <c r="AF234">
        <f t="shared" si="12"/>
        <v>6631.625</v>
      </c>
    </row>
    <row r="235" spans="1:35" x14ac:dyDescent="0.55000000000000004">
      <c r="A235" s="24">
        <v>1156</v>
      </c>
      <c r="B235" t="s">
        <v>122</v>
      </c>
      <c r="C235" t="s">
        <v>721</v>
      </c>
      <c r="D235" s="1" t="s">
        <v>756</v>
      </c>
      <c r="E235" s="9" t="s">
        <v>757</v>
      </c>
      <c r="F235" s="9"/>
      <c r="G235" s="15"/>
      <c r="S235" s="10">
        <v>9900</v>
      </c>
      <c r="T235" s="10">
        <v>9900</v>
      </c>
      <c r="U235" s="10">
        <v>9900</v>
      </c>
      <c r="V235" s="14">
        <v>20035</v>
      </c>
      <c r="W235" s="16">
        <v>2</v>
      </c>
      <c r="X235" s="15">
        <v>35</v>
      </c>
      <c r="Y235">
        <v>5101.25</v>
      </c>
      <c r="Z235" s="2">
        <v>1530.375</v>
      </c>
      <c r="AA235" s="2">
        <v>6631.625</v>
      </c>
      <c r="AB235" s="27">
        <f t="shared" si="10"/>
        <v>3268.375</v>
      </c>
      <c r="AE235" t="str">
        <f t="shared" si="11"/>
        <v/>
      </c>
      <c r="AF235">
        <f t="shared" si="12"/>
        <v>6631.625</v>
      </c>
    </row>
    <row r="236" spans="1:35" x14ac:dyDescent="0.55000000000000004">
      <c r="A236" s="24">
        <v>1156</v>
      </c>
      <c r="B236" t="s">
        <v>122</v>
      </c>
      <c r="C236" t="s">
        <v>721</v>
      </c>
      <c r="D236" s="1" t="s">
        <v>756</v>
      </c>
      <c r="E236" s="9" t="s">
        <v>757</v>
      </c>
      <c r="F236" s="9"/>
      <c r="G236" s="15"/>
      <c r="S236" s="10">
        <v>9900</v>
      </c>
      <c r="T236" s="10">
        <v>9900</v>
      </c>
      <c r="U236" s="10">
        <v>9900</v>
      </c>
      <c r="V236" s="18">
        <v>20035</v>
      </c>
      <c r="W236" s="16">
        <v>2</v>
      </c>
      <c r="X236" s="9">
        <v>35</v>
      </c>
      <c r="Y236">
        <v>5101.25</v>
      </c>
      <c r="Z236" s="2">
        <v>1530.375</v>
      </c>
      <c r="AA236" s="2">
        <v>6631.625</v>
      </c>
      <c r="AB236" s="27">
        <f t="shared" si="10"/>
        <v>3268.375</v>
      </c>
      <c r="AE236" t="str">
        <f t="shared" si="11"/>
        <v/>
      </c>
      <c r="AF236">
        <f t="shared" si="12"/>
        <v>6631.625</v>
      </c>
    </row>
    <row r="237" spans="1:35" x14ac:dyDescent="0.55000000000000004">
      <c r="A237" s="24">
        <v>1163</v>
      </c>
      <c r="B237" t="s">
        <v>122</v>
      </c>
      <c r="C237" t="s">
        <v>721</v>
      </c>
      <c r="D237" s="1" t="s">
        <v>776</v>
      </c>
      <c r="E237" s="9" t="s">
        <v>995</v>
      </c>
      <c r="F237" s="9" t="s">
        <v>778</v>
      </c>
      <c r="G237" s="15"/>
      <c r="S237" s="10">
        <v>175000</v>
      </c>
      <c r="T237" s="10">
        <v>175000</v>
      </c>
      <c r="U237" s="10">
        <v>145000</v>
      </c>
      <c r="V237" s="18"/>
      <c r="X237" s="9">
        <v>475</v>
      </c>
      <c r="Y237">
        <v>69231.25</v>
      </c>
      <c r="Z237" s="2">
        <v>20769.375</v>
      </c>
      <c r="AA237" s="2">
        <v>90000.625</v>
      </c>
      <c r="AB237" s="27">
        <f t="shared" si="10"/>
        <v>84999.375</v>
      </c>
      <c r="AE237" t="str">
        <f t="shared" si="11"/>
        <v/>
      </c>
      <c r="AF237">
        <f t="shared" si="12"/>
        <v>90000.625</v>
      </c>
    </row>
    <row r="238" spans="1:35" x14ac:dyDescent="0.55000000000000004">
      <c r="A238" s="24">
        <v>1164</v>
      </c>
      <c r="B238" t="s">
        <v>122</v>
      </c>
      <c r="C238" t="s">
        <v>721</v>
      </c>
      <c r="D238" s="1" t="s">
        <v>779</v>
      </c>
      <c r="E238" s="9" t="s">
        <v>1024</v>
      </c>
      <c r="F238" s="9" t="s">
        <v>781</v>
      </c>
      <c r="G238" s="15"/>
      <c r="S238" s="10">
        <v>55000</v>
      </c>
      <c r="T238" s="10">
        <v>55000</v>
      </c>
      <c r="U238" s="10">
        <v>80000</v>
      </c>
      <c r="V238" s="18"/>
      <c r="X238" s="9">
        <v>300</v>
      </c>
      <c r="Y238">
        <v>43725</v>
      </c>
      <c r="Z238" s="2">
        <v>13117.5</v>
      </c>
      <c r="AA238" s="2">
        <v>56842.5</v>
      </c>
      <c r="AB238" s="27">
        <f t="shared" si="10"/>
        <v>-1842.5</v>
      </c>
      <c r="AD238">
        <v>22000</v>
      </c>
      <c r="AE238">
        <f t="shared" si="11"/>
        <v>56842.5</v>
      </c>
      <c r="AF238" t="str">
        <f t="shared" si="12"/>
        <v/>
      </c>
    </row>
    <row r="239" spans="1:35" x14ac:dyDescent="0.55000000000000004">
      <c r="A239" s="24">
        <v>1068</v>
      </c>
      <c r="B239" t="s">
        <v>122</v>
      </c>
      <c r="C239" t="s">
        <v>625</v>
      </c>
      <c r="D239" s="1" t="s">
        <v>626</v>
      </c>
      <c r="E239" s="9" t="s">
        <v>827</v>
      </c>
      <c r="F239" s="9" t="s">
        <v>627</v>
      </c>
      <c r="G239" s="19" t="s">
        <v>831</v>
      </c>
      <c r="S239" s="10">
        <v>28500</v>
      </c>
      <c r="T239" s="10">
        <v>28500</v>
      </c>
      <c r="U239" s="10">
        <v>28500</v>
      </c>
      <c r="V239" s="9">
        <v>80</v>
      </c>
      <c r="W239" s="16">
        <v>2</v>
      </c>
      <c r="X239" s="9">
        <v>80</v>
      </c>
      <c r="Y239">
        <v>11660</v>
      </c>
      <c r="Z239" s="2">
        <v>3498</v>
      </c>
      <c r="AA239" s="2">
        <v>15158</v>
      </c>
      <c r="AB239" s="27">
        <f t="shared" si="10"/>
        <v>13342</v>
      </c>
      <c r="AE239" t="str">
        <f t="shared" si="11"/>
        <v/>
      </c>
      <c r="AF239">
        <f t="shared" si="12"/>
        <v>15158</v>
      </c>
    </row>
    <row r="240" spans="1:35" x14ac:dyDescent="0.55000000000000004">
      <c r="A240" s="9" t="s">
        <v>628</v>
      </c>
      <c r="B240" t="s">
        <v>122</v>
      </c>
      <c r="C240" t="s">
        <v>625</v>
      </c>
      <c r="D240" s="1" t="s">
        <v>629</v>
      </c>
      <c r="E240" s="9" t="s">
        <v>1006</v>
      </c>
      <c r="F240" s="9" t="s">
        <v>627</v>
      </c>
      <c r="G240" s="15"/>
      <c r="S240" s="10">
        <v>13500</v>
      </c>
      <c r="T240" s="10">
        <v>13500</v>
      </c>
      <c r="U240" s="10">
        <v>25000</v>
      </c>
      <c r="V240" s="9">
        <v>60</v>
      </c>
      <c r="W240" s="16">
        <v>2</v>
      </c>
      <c r="X240" s="9">
        <v>60</v>
      </c>
      <c r="Y240">
        <v>8745</v>
      </c>
      <c r="Z240" s="2">
        <v>2623.5</v>
      </c>
      <c r="AA240" s="2">
        <v>11368.5</v>
      </c>
      <c r="AB240" s="27">
        <f t="shared" si="10"/>
        <v>2131.5</v>
      </c>
      <c r="AE240" t="str">
        <f t="shared" si="11"/>
        <v/>
      </c>
      <c r="AF240">
        <f t="shared" si="12"/>
        <v>11368.5</v>
      </c>
    </row>
    <row r="241" spans="1:33" x14ac:dyDescent="0.55000000000000004">
      <c r="A241" s="24">
        <v>1071</v>
      </c>
      <c r="B241" t="s">
        <v>122</v>
      </c>
      <c r="C241" t="s">
        <v>625</v>
      </c>
      <c r="D241" s="1" t="s">
        <v>633</v>
      </c>
      <c r="E241" s="9" t="s">
        <v>997</v>
      </c>
      <c r="F241" s="9" t="s">
        <v>635</v>
      </c>
      <c r="G241" s="19" t="s">
        <v>831</v>
      </c>
      <c r="S241" s="10">
        <v>42000</v>
      </c>
      <c r="T241" s="10">
        <v>42000</v>
      </c>
      <c r="U241" s="10">
        <v>56000</v>
      </c>
      <c r="V241" s="9">
        <v>225</v>
      </c>
      <c r="W241" s="16">
        <v>2</v>
      </c>
      <c r="X241" s="9">
        <v>225</v>
      </c>
      <c r="Y241">
        <v>32793.75</v>
      </c>
      <c r="Z241" s="2">
        <v>9838.125</v>
      </c>
      <c r="AA241" s="2">
        <v>42631.875</v>
      </c>
      <c r="AB241" s="27">
        <f t="shared" si="10"/>
        <v>-631.875</v>
      </c>
      <c r="AE241" t="str">
        <f t="shared" si="11"/>
        <v/>
      </c>
      <c r="AF241">
        <f t="shared" si="12"/>
        <v>42631.875</v>
      </c>
    </row>
    <row r="242" spans="1:33" ht="54" x14ac:dyDescent="0.55000000000000004">
      <c r="A242" s="24">
        <v>1065</v>
      </c>
      <c r="B242" t="s">
        <v>122</v>
      </c>
      <c r="C242" t="s">
        <v>561</v>
      </c>
      <c r="D242" s="1" t="s">
        <v>562</v>
      </c>
      <c r="E242" s="22" t="s">
        <v>563</v>
      </c>
      <c r="F242" s="22" t="s">
        <v>563</v>
      </c>
      <c r="G242" s="3"/>
      <c r="H242" s="31" t="s">
        <v>982</v>
      </c>
      <c r="S242">
        <v>95000</v>
      </c>
      <c r="T242">
        <v>95000</v>
      </c>
      <c r="U242" s="2">
        <v>95000</v>
      </c>
      <c r="V242" s="21"/>
      <c r="W242">
        <v>2</v>
      </c>
      <c r="X242" s="15">
        <v>225</v>
      </c>
      <c r="Y242">
        <v>32793.75</v>
      </c>
      <c r="Z242" s="2">
        <v>9838.125</v>
      </c>
      <c r="AA242" s="2">
        <v>42631.875</v>
      </c>
      <c r="AB242" s="27">
        <f t="shared" si="10"/>
        <v>52368.125</v>
      </c>
      <c r="AE242" t="str">
        <f t="shared" si="11"/>
        <v/>
      </c>
      <c r="AF242">
        <f t="shared" si="12"/>
        <v>42631.875</v>
      </c>
    </row>
    <row r="243" spans="1:33" ht="54" x14ac:dyDescent="0.55000000000000004">
      <c r="A243" s="24">
        <v>1070</v>
      </c>
      <c r="B243" t="s">
        <v>122</v>
      </c>
      <c r="C243" t="s">
        <v>561</v>
      </c>
      <c r="D243" s="1" t="s">
        <v>564</v>
      </c>
      <c r="E243" s="22" t="s">
        <v>565</v>
      </c>
      <c r="F243" s="22" t="s">
        <v>565</v>
      </c>
      <c r="G243" s="3"/>
      <c r="H243" s="31" t="s">
        <v>982</v>
      </c>
      <c r="S243">
        <v>90000</v>
      </c>
      <c r="T243">
        <v>90000</v>
      </c>
      <c r="U243" s="2">
        <v>90000</v>
      </c>
      <c r="V243" s="21"/>
      <c r="W243">
        <v>2</v>
      </c>
      <c r="X243" s="15">
        <v>250</v>
      </c>
      <c r="Y243">
        <v>36437.5</v>
      </c>
      <c r="Z243" s="2">
        <v>10931.25</v>
      </c>
      <c r="AA243" s="2">
        <v>47368.75</v>
      </c>
      <c r="AB243" s="27">
        <f t="shared" si="10"/>
        <v>42631.25</v>
      </c>
      <c r="AE243" t="str">
        <f t="shared" si="11"/>
        <v/>
      </c>
      <c r="AF243">
        <f t="shared" si="12"/>
        <v>47368.75</v>
      </c>
    </row>
    <row r="244" spans="1:33" x14ac:dyDescent="0.55000000000000004">
      <c r="A244" s="24">
        <v>1048</v>
      </c>
      <c r="B244" t="s">
        <v>122</v>
      </c>
      <c r="C244" t="s">
        <v>561</v>
      </c>
      <c r="D244" s="1" t="s">
        <v>569</v>
      </c>
      <c r="E244" s="9" t="s">
        <v>983</v>
      </c>
      <c r="F244" s="9" t="s">
        <v>571</v>
      </c>
      <c r="G244" s="19" t="s">
        <v>831</v>
      </c>
      <c r="S244" s="10">
        <v>35000</v>
      </c>
      <c r="T244" s="10">
        <v>35000</v>
      </c>
      <c r="U244" s="10">
        <v>35000</v>
      </c>
      <c r="V244" s="21">
        <v>60</v>
      </c>
      <c r="W244" s="16">
        <v>2</v>
      </c>
      <c r="X244" s="15">
        <v>60</v>
      </c>
      <c r="Y244">
        <v>8745</v>
      </c>
      <c r="Z244" s="2">
        <v>2623.5</v>
      </c>
      <c r="AA244" s="2">
        <v>11368.5</v>
      </c>
      <c r="AB244" s="27">
        <f t="shared" si="10"/>
        <v>23631.5</v>
      </c>
      <c r="AE244" t="str">
        <f t="shared" si="11"/>
        <v/>
      </c>
      <c r="AF244">
        <f t="shared" si="12"/>
        <v>11368.5</v>
      </c>
    </row>
    <row r="245" spans="1:33" x14ac:dyDescent="0.55000000000000004">
      <c r="A245" s="24">
        <v>1049</v>
      </c>
      <c r="B245" t="s">
        <v>122</v>
      </c>
      <c r="C245" t="s">
        <v>561</v>
      </c>
      <c r="D245" s="1" t="s">
        <v>572</v>
      </c>
      <c r="E245" s="9" t="s">
        <v>573</v>
      </c>
      <c r="F245" s="9" t="s">
        <v>574</v>
      </c>
      <c r="G245" s="15"/>
      <c r="S245" s="10"/>
      <c r="T245" s="10"/>
      <c r="U245" s="10"/>
      <c r="V245" s="21">
        <v>180</v>
      </c>
      <c r="W245" s="16">
        <v>2</v>
      </c>
      <c r="X245" s="15">
        <v>180</v>
      </c>
      <c r="Y245">
        <v>26235</v>
      </c>
      <c r="Z245" s="2">
        <v>7870.5</v>
      </c>
      <c r="AA245" s="2">
        <v>34105.5</v>
      </c>
      <c r="AB245" s="27">
        <f t="shared" si="10"/>
        <v>0</v>
      </c>
      <c r="AE245" t="str">
        <f t="shared" si="11"/>
        <v/>
      </c>
      <c r="AF245">
        <f t="shared" si="12"/>
        <v>34105.5</v>
      </c>
      <c r="AG245">
        <v>34105.5</v>
      </c>
    </row>
    <row r="246" spans="1:33" x14ac:dyDescent="0.55000000000000004">
      <c r="A246" s="24">
        <v>1050</v>
      </c>
      <c r="B246" t="s">
        <v>122</v>
      </c>
      <c r="C246" t="s">
        <v>561</v>
      </c>
      <c r="D246" s="1" t="s">
        <v>575</v>
      </c>
      <c r="E246" s="9" t="s">
        <v>1015</v>
      </c>
      <c r="F246" s="9" t="s">
        <v>576</v>
      </c>
      <c r="G246" s="19" t="s">
        <v>832</v>
      </c>
      <c r="S246" s="10">
        <v>110000</v>
      </c>
      <c r="T246" s="10">
        <v>110000</v>
      </c>
      <c r="U246" s="10">
        <v>127000</v>
      </c>
      <c r="V246" s="21">
        <v>475</v>
      </c>
      <c r="W246" s="16">
        <v>2</v>
      </c>
      <c r="X246" s="15">
        <v>475</v>
      </c>
      <c r="Y246">
        <v>69231.25</v>
      </c>
      <c r="Z246" s="2">
        <v>20769.375</v>
      </c>
      <c r="AA246" s="2">
        <v>90000.625</v>
      </c>
      <c r="AB246" s="27">
        <f t="shared" si="10"/>
        <v>19999.375</v>
      </c>
      <c r="AE246" t="str">
        <f t="shared" si="11"/>
        <v/>
      </c>
      <c r="AF246">
        <f t="shared" si="12"/>
        <v>90000.625</v>
      </c>
    </row>
    <row r="247" spans="1:33" x14ac:dyDescent="0.55000000000000004">
      <c r="A247" s="24">
        <v>1052</v>
      </c>
      <c r="B247" t="s">
        <v>122</v>
      </c>
      <c r="C247" t="s">
        <v>561</v>
      </c>
      <c r="D247" s="1" t="s">
        <v>577</v>
      </c>
      <c r="E247" s="9" t="s">
        <v>1025</v>
      </c>
      <c r="F247" s="9" t="s">
        <v>579</v>
      </c>
      <c r="G247" s="19" t="s">
        <v>831</v>
      </c>
      <c r="S247" s="10">
        <v>24000</v>
      </c>
      <c r="T247" s="10">
        <v>24000</v>
      </c>
      <c r="U247" s="10">
        <v>40000</v>
      </c>
      <c r="V247" s="21">
        <v>175</v>
      </c>
      <c r="W247" s="16">
        <v>2</v>
      </c>
      <c r="X247" s="15">
        <v>175</v>
      </c>
      <c r="Y247">
        <v>25506.25</v>
      </c>
      <c r="Z247" s="2">
        <v>7651.875</v>
      </c>
      <c r="AA247" s="2">
        <v>33158.125</v>
      </c>
      <c r="AB247" s="27">
        <f t="shared" si="10"/>
        <v>-9158.125</v>
      </c>
      <c r="AD247">
        <v>0</v>
      </c>
      <c r="AE247">
        <f t="shared" si="11"/>
        <v>33158.125</v>
      </c>
      <c r="AF247" t="str">
        <f t="shared" si="12"/>
        <v/>
      </c>
    </row>
    <row r="248" spans="1:33" x14ac:dyDescent="0.55000000000000004">
      <c r="A248" s="24">
        <v>1053</v>
      </c>
      <c r="B248" t="s">
        <v>122</v>
      </c>
      <c r="C248" t="s">
        <v>561</v>
      </c>
      <c r="D248" s="1" t="s">
        <v>580</v>
      </c>
      <c r="E248" s="9" t="s">
        <v>581</v>
      </c>
      <c r="F248" s="9" t="s">
        <v>582</v>
      </c>
      <c r="G248" s="19" t="s">
        <v>831</v>
      </c>
      <c r="S248" s="10">
        <v>55000</v>
      </c>
      <c r="T248" s="10">
        <v>55000</v>
      </c>
      <c r="U248" s="10">
        <v>55000</v>
      </c>
      <c r="V248" s="21">
        <v>180</v>
      </c>
      <c r="W248" s="16">
        <v>2</v>
      </c>
      <c r="X248" s="15">
        <v>180</v>
      </c>
      <c r="Y248">
        <v>26235</v>
      </c>
      <c r="Z248" s="2">
        <v>7870.5</v>
      </c>
      <c r="AA248" s="2">
        <v>34105.5</v>
      </c>
      <c r="AB248" s="27">
        <f t="shared" si="10"/>
        <v>20894.5</v>
      </c>
      <c r="AE248" t="str">
        <f t="shared" si="11"/>
        <v/>
      </c>
      <c r="AF248">
        <f t="shared" si="12"/>
        <v>34105.5</v>
      </c>
    </row>
    <row r="249" spans="1:33" x14ac:dyDescent="0.55000000000000004">
      <c r="A249" s="24">
        <v>1062</v>
      </c>
      <c r="B249" t="s">
        <v>122</v>
      </c>
      <c r="C249" t="s">
        <v>561</v>
      </c>
      <c r="D249" s="1" t="s">
        <v>613</v>
      </c>
      <c r="E249" s="9" t="s">
        <v>1002</v>
      </c>
      <c r="F249" s="9" t="s">
        <v>615</v>
      </c>
      <c r="G249" s="19" t="s">
        <v>831</v>
      </c>
      <c r="S249" s="10">
        <v>72000</v>
      </c>
      <c r="T249" s="10">
        <v>72000</v>
      </c>
      <c r="U249" s="10">
        <v>72000</v>
      </c>
      <c r="V249" s="21">
        <v>225</v>
      </c>
      <c r="W249" s="16">
        <v>2</v>
      </c>
      <c r="X249" s="15">
        <v>225</v>
      </c>
      <c r="Y249">
        <v>32793.75</v>
      </c>
      <c r="Z249" s="2">
        <v>9838.125</v>
      </c>
      <c r="AA249" s="2">
        <v>42631.875</v>
      </c>
      <c r="AB249" s="27">
        <f t="shared" si="10"/>
        <v>29368.125</v>
      </c>
      <c r="AE249" t="str">
        <f t="shared" si="11"/>
        <v/>
      </c>
      <c r="AF249">
        <f t="shared" si="12"/>
        <v>42631.875</v>
      </c>
    </row>
    <row r="250" spans="1:33" x14ac:dyDescent="0.55000000000000004">
      <c r="A250" s="24" t="s">
        <v>985</v>
      </c>
      <c r="B250" t="s">
        <v>122</v>
      </c>
      <c r="C250" t="s">
        <v>561</v>
      </c>
      <c r="D250" s="1" t="s">
        <v>986</v>
      </c>
      <c r="E250" s="9" t="s">
        <v>987</v>
      </c>
      <c r="F250" s="9"/>
      <c r="G250" s="19"/>
      <c r="S250" s="10">
        <v>20000</v>
      </c>
      <c r="T250" s="10">
        <v>20000</v>
      </c>
      <c r="U250" s="10">
        <v>20000</v>
      </c>
      <c r="V250" s="21"/>
      <c r="W250" s="16"/>
      <c r="X250" s="15"/>
      <c r="Z250" s="2"/>
      <c r="AA250" s="2"/>
      <c r="AE250" t="str">
        <f t="shared" si="11"/>
        <v/>
      </c>
      <c r="AF250">
        <f t="shared" si="12"/>
        <v>0</v>
      </c>
    </row>
    <row r="251" spans="1:33" x14ac:dyDescent="0.55000000000000004">
      <c r="A251" s="24"/>
      <c r="B251" t="s">
        <v>122</v>
      </c>
      <c r="C251" t="s">
        <v>561</v>
      </c>
      <c r="D251" s="1" t="s">
        <v>1020</v>
      </c>
      <c r="E251" s="9" t="s">
        <v>1022</v>
      </c>
      <c r="F251" s="9"/>
      <c r="G251" s="19"/>
      <c r="S251" s="10">
        <v>11200</v>
      </c>
      <c r="T251" s="10">
        <v>11200</v>
      </c>
      <c r="U251" s="10">
        <v>16000</v>
      </c>
      <c r="V251" s="21"/>
      <c r="W251" s="16"/>
      <c r="X251" s="15"/>
      <c r="Z251" s="2"/>
      <c r="AA251" s="2"/>
      <c r="AE251" t="str">
        <f t="shared" si="11"/>
        <v/>
      </c>
      <c r="AF251">
        <f t="shared" si="12"/>
        <v>0</v>
      </c>
    </row>
    <row r="252" spans="1:33" x14ac:dyDescent="0.55000000000000004">
      <c r="A252" s="24"/>
      <c r="B252" t="s">
        <v>122</v>
      </c>
      <c r="C252" t="s">
        <v>561</v>
      </c>
      <c r="D252" s="1" t="s">
        <v>1021</v>
      </c>
      <c r="E252" s="9" t="s">
        <v>1023</v>
      </c>
      <c r="F252" s="9"/>
      <c r="G252" s="19"/>
      <c r="S252" s="10">
        <v>8400</v>
      </c>
      <c r="T252" s="10">
        <v>8400</v>
      </c>
      <c r="U252" s="10">
        <v>12000</v>
      </c>
      <c r="V252" s="21"/>
      <c r="W252" s="16"/>
      <c r="X252" s="15"/>
      <c r="Z252" s="2"/>
      <c r="AA252" s="2"/>
      <c r="AE252" t="str">
        <f t="shared" si="11"/>
        <v/>
      </c>
      <c r="AF252">
        <f t="shared" si="12"/>
        <v>0</v>
      </c>
    </row>
    <row r="253" spans="1:33" x14ac:dyDescent="0.55000000000000004">
      <c r="A253" s="24">
        <v>1059</v>
      </c>
      <c r="B253" t="s">
        <v>122</v>
      </c>
      <c r="C253" t="s">
        <v>602</v>
      </c>
      <c r="D253" s="1" t="s">
        <v>603</v>
      </c>
      <c r="E253" s="9" t="s">
        <v>604</v>
      </c>
      <c r="F253" s="9" t="s">
        <v>605</v>
      </c>
      <c r="G253" s="15"/>
      <c r="S253" s="10"/>
      <c r="T253" s="10">
        <v>100000</v>
      </c>
      <c r="U253" s="10">
        <v>100000</v>
      </c>
      <c r="V253" s="21">
        <v>350</v>
      </c>
      <c r="W253" s="16">
        <v>2</v>
      </c>
      <c r="X253" s="15">
        <v>350</v>
      </c>
      <c r="Y253">
        <v>51012.5</v>
      </c>
      <c r="Z253" s="2">
        <v>15303.75</v>
      </c>
      <c r="AA253" s="2">
        <v>66316.25</v>
      </c>
      <c r="AB253" s="27">
        <f t="shared" si="10"/>
        <v>0</v>
      </c>
      <c r="AC253" t="s">
        <v>606</v>
      </c>
      <c r="AE253" t="str">
        <f t="shared" si="11"/>
        <v/>
      </c>
      <c r="AF253">
        <f t="shared" si="12"/>
        <v>66316.25</v>
      </c>
      <c r="AG253">
        <v>66316.25</v>
      </c>
    </row>
    <row r="254" spans="1:33" x14ac:dyDescent="0.55000000000000004">
      <c r="A254" s="24">
        <v>1060</v>
      </c>
      <c r="B254" t="s">
        <v>122</v>
      </c>
      <c r="C254" t="s">
        <v>602</v>
      </c>
      <c r="D254" s="1" t="s">
        <v>608</v>
      </c>
      <c r="E254" s="9" t="s">
        <v>609</v>
      </c>
      <c r="F254" s="9" t="s">
        <v>610</v>
      </c>
      <c r="G254" s="15"/>
      <c r="S254" s="10"/>
      <c r="T254" s="10"/>
      <c r="U254" s="10"/>
      <c r="V254" s="21">
        <v>450</v>
      </c>
      <c r="W254" s="16">
        <v>2</v>
      </c>
      <c r="X254" s="15">
        <v>450</v>
      </c>
      <c r="Y254">
        <v>65587.5</v>
      </c>
      <c r="Z254" s="2">
        <v>19676.25</v>
      </c>
      <c r="AA254" s="2">
        <v>85263.75</v>
      </c>
      <c r="AB254" s="27">
        <f t="shared" si="10"/>
        <v>0</v>
      </c>
      <c r="AE254" t="str">
        <f t="shared" si="11"/>
        <v/>
      </c>
      <c r="AF254">
        <f t="shared" si="12"/>
        <v>85263.75</v>
      </c>
      <c r="AG254">
        <v>85263.75</v>
      </c>
    </row>
    <row r="255" spans="1:33" x14ac:dyDescent="0.55000000000000004">
      <c r="A255" s="24">
        <v>1061</v>
      </c>
      <c r="B255" t="s">
        <v>122</v>
      </c>
      <c r="C255" t="s">
        <v>602</v>
      </c>
      <c r="D255" s="1" t="s">
        <v>611</v>
      </c>
      <c r="E255" s="9" t="s">
        <v>612</v>
      </c>
      <c r="F255" s="9" t="s">
        <v>610</v>
      </c>
      <c r="G255" s="15"/>
      <c r="S255" s="10"/>
      <c r="T255" s="10"/>
      <c r="U255" s="10"/>
      <c r="V255" s="21">
        <v>450</v>
      </c>
      <c r="W255" s="16">
        <v>2</v>
      </c>
      <c r="X255" s="15">
        <v>450</v>
      </c>
      <c r="Y255">
        <v>65587.5</v>
      </c>
      <c r="Z255" s="2">
        <v>19676.25</v>
      </c>
      <c r="AA255" s="2">
        <v>85263.75</v>
      </c>
      <c r="AB255" s="27">
        <f t="shared" si="10"/>
        <v>0</v>
      </c>
      <c r="AE255" t="str">
        <f t="shared" si="11"/>
        <v/>
      </c>
      <c r="AF255">
        <f t="shared" si="12"/>
        <v>85263.75</v>
      </c>
      <c r="AG255">
        <v>85263.75</v>
      </c>
    </row>
    <row r="256" spans="1:33" x14ac:dyDescent="0.55000000000000004">
      <c r="A256" s="24">
        <v>1067</v>
      </c>
      <c r="B256" t="s">
        <v>122</v>
      </c>
      <c r="C256" t="s">
        <v>602</v>
      </c>
      <c r="D256" s="1" t="s">
        <v>622</v>
      </c>
      <c r="E256" s="9" t="s">
        <v>623</v>
      </c>
      <c r="F256" s="9" t="s">
        <v>624</v>
      </c>
      <c r="G256" s="15"/>
      <c r="S256" s="10">
        <v>39000</v>
      </c>
      <c r="T256" s="10">
        <v>39000</v>
      </c>
      <c r="U256" s="10">
        <v>39000</v>
      </c>
      <c r="V256" s="21">
        <v>65</v>
      </c>
      <c r="W256" s="16">
        <v>2</v>
      </c>
      <c r="X256" s="15">
        <v>65</v>
      </c>
      <c r="Y256">
        <v>9473.75</v>
      </c>
      <c r="Z256" s="2">
        <v>2842.125</v>
      </c>
      <c r="AA256" s="2">
        <v>12315.875</v>
      </c>
      <c r="AB256" s="27">
        <f t="shared" si="10"/>
        <v>26684.125</v>
      </c>
      <c r="AE256" t="str">
        <f t="shared" si="11"/>
        <v/>
      </c>
      <c r="AF256">
        <f t="shared" si="12"/>
        <v>12315.875</v>
      </c>
    </row>
    <row r="257" spans="1:32" x14ac:dyDescent="0.55000000000000004">
      <c r="A257" s="24">
        <v>1086</v>
      </c>
      <c r="B257" t="s">
        <v>122</v>
      </c>
      <c r="C257" t="s">
        <v>602</v>
      </c>
      <c r="D257" s="1" t="s">
        <v>715</v>
      </c>
      <c r="E257" s="9" t="s">
        <v>716</v>
      </c>
      <c r="F257" s="9" t="s">
        <v>717</v>
      </c>
      <c r="G257" s="15"/>
      <c r="S257" s="10">
        <v>11000</v>
      </c>
      <c r="T257" s="10">
        <v>11000</v>
      </c>
      <c r="U257" s="10">
        <v>9500</v>
      </c>
      <c r="V257" s="21">
        <v>50</v>
      </c>
      <c r="W257" s="16">
        <v>2</v>
      </c>
      <c r="X257" s="15">
        <v>50</v>
      </c>
      <c r="Y257">
        <v>7287.5</v>
      </c>
      <c r="Z257" s="2">
        <v>2186.25</v>
      </c>
      <c r="AA257" s="2">
        <v>9473.75</v>
      </c>
      <c r="AB257" s="27">
        <f t="shared" si="10"/>
        <v>1526.25</v>
      </c>
      <c r="AE257" t="str">
        <f t="shared" si="11"/>
        <v/>
      </c>
      <c r="AF257">
        <f t="shared" si="12"/>
        <v>9473.75</v>
      </c>
    </row>
    <row r="258" spans="1:32" x14ac:dyDescent="0.55000000000000004">
      <c r="A258" s="9" t="s">
        <v>131</v>
      </c>
      <c r="B258" t="s">
        <v>122</v>
      </c>
      <c r="C258" t="s">
        <v>132</v>
      </c>
      <c r="D258" s="1" t="s">
        <v>133</v>
      </c>
      <c r="E258" s="9" t="s">
        <v>1003</v>
      </c>
      <c r="F258" s="9" t="s">
        <v>135</v>
      </c>
      <c r="H258" t="s">
        <v>93</v>
      </c>
      <c r="S258" s="2">
        <v>8800</v>
      </c>
      <c r="U258" s="2">
        <v>8800</v>
      </c>
      <c r="V258" s="21">
        <v>10030</v>
      </c>
      <c r="W258">
        <v>1</v>
      </c>
      <c r="X258" s="15">
        <v>30</v>
      </c>
      <c r="Y258" s="10">
        <v>5040</v>
      </c>
      <c r="Z258" s="2">
        <v>5846.4</v>
      </c>
      <c r="AA258" s="2">
        <v>10886.4</v>
      </c>
      <c r="AB258" s="27">
        <f t="shared" si="10"/>
        <v>-2086.3999999999996</v>
      </c>
      <c r="AE258" t="str">
        <f t="shared" si="11"/>
        <v/>
      </c>
      <c r="AF258">
        <f t="shared" si="12"/>
        <v>10886.4</v>
      </c>
    </row>
    <row r="259" spans="1:32" x14ac:dyDescent="0.55000000000000004">
      <c r="A259" s="9" t="s">
        <v>842</v>
      </c>
      <c r="B259" t="s">
        <v>122</v>
      </c>
      <c r="C259" t="s">
        <v>132</v>
      </c>
      <c r="D259" s="1" t="s">
        <v>701</v>
      </c>
      <c r="E259" s="9" t="s">
        <v>702</v>
      </c>
      <c r="F259" s="9" t="s">
        <v>703</v>
      </c>
      <c r="G259" s="15"/>
      <c r="S259" s="10">
        <v>5100</v>
      </c>
      <c r="T259" s="10">
        <v>5100</v>
      </c>
      <c r="U259" s="10">
        <v>5100</v>
      </c>
      <c r="V259" s="21">
        <v>20008</v>
      </c>
      <c r="W259" s="16">
        <v>2</v>
      </c>
      <c r="X259" s="15">
        <v>8</v>
      </c>
      <c r="Y259">
        <v>1166</v>
      </c>
      <c r="Z259" s="2">
        <v>349.8</v>
      </c>
      <c r="AA259" s="2">
        <v>1515.8</v>
      </c>
      <c r="AB259" s="27">
        <f t="shared" si="10"/>
        <v>3584.2</v>
      </c>
      <c r="AD259">
        <v>5100</v>
      </c>
      <c r="AE259">
        <f t="shared" ref="AE259:AE322" si="13">IF(AD259="","",AA259)</f>
        <v>1515.8</v>
      </c>
      <c r="AF259" t="str">
        <f t="shared" ref="AF259:AF322" si="14">IF(AE259="",AA259,"")</f>
        <v/>
      </c>
    </row>
    <row r="260" spans="1:32" x14ac:dyDescent="0.55000000000000004">
      <c r="A260" s="9" t="s">
        <v>842</v>
      </c>
      <c r="B260" t="s">
        <v>122</v>
      </c>
      <c r="C260" t="s">
        <v>132</v>
      </c>
      <c r="D260" s="1" t="s">
        <v>701</v>
      </c>
      <c r="E260" s="9" t="s">
        <v>702</v>
      </c>
      <c r="F260" s="9"/>
      <c r="G260" s="15"/>
      <c r="S260" s="10">
        <v>5100</v>
      </c>
      <c r="T260" s="10">
        <v>5100</v>
      </c>
      <c r="U260" s="10">
        <v>5100</v>
      </c>
      <c r="V260" s="21">
        <v>20008</v>
      </c>
      <c r="W260" s="16">
        <v>2</v>
      </c>
      <c r="X260" s="9">
        <v>8</v>
      </c>
      <c r="Y260">
        <v>1166</v>
      </c>
      <c r="Z260" s="2">
        <v>349.8</v>
      </c>
      <c r="AA260" s="2">
        <v>1515.8</v>
      </c>
      <c r="AB260" s="27">
        <f t="shared" si="10"/>
        <v>3584.2</v>
      </c>
      <c r="AD260">
        <v>4290</v>
      </c>
      <c r="AE260">
        <f t="shared" si="13"/>
        <v>1515.8</v>
      </c>
      <c r="AF260" t="str">
        <f t="shared" si="14"/>
        <v/>
      </c>
    </row>
    <row r="261" spans="1:32" x14ac:dyDescent="0.55000000000000004">
      <c r="A261" s="9" t="s">
        <v>842</v>
      </c>
      <c r="B261" t="s">
        <v>122</v>
      </c>
      <c r="C261" t="s">
        <v>132</v>
      </c>
      <c r="D261" s="1" t="s">
        <v>701</v>
      </c>
      <c r="E261" s="9" t="s">
        <v>702</v>
      </c>
      <c r="F261" s="9"/>
      <c r="G261" s="15"/>
      <c r="S261" s="10">
        <v>5100</v>
      </c>
      <c r="T261" s="10">
        <v>5100</v>
      </c>
      <c r="U261" s="10">
        <v>5100</v>
      </c>
      <c r="V261" s="21">
        <v>20008</v>
      </c>
      <c r="W261" s="16">
        <v>2</v>
      </c>
      <c r="X261" s="9">
        <v>8</v>
      </c>
      <c r="Y261">
        <v>1166</v>
      </c>
      <c r="Z261" s="2">
        <v>349.8</v>
      </c>
      <c r="AA261" s="2">
        <v>1515.8</v>
      </c>
      <c r="AB261" s="27">
        <f t="shared" si="10"/>
        <v>3584.2</v>
      </c>
      <c r="AE261" t="str">
        <f t="shared" si="13"/>
        <v/>
      </c>
      <c r="AF261">
        <f t="shared" si="14"/>
        <v>1515.8</v>
      </c>
    </row>
    <row r="262" spans="1:32" x14ac:dyDescent="0.55000000000000004">
      <c r="A262" s="9" t="s">
        <v>843</v>
      </c>
      <c r="B262" t="s">
        <v>122</v>
      </c>
      <c r="C262" t="s">
        <v>132</v>
      </c>
      <c r="D262" s="1" t="s">
        <v>1035</v>
      </c>
      <c r="E262" s="9" t="s">
        <v>705</v>
      </c>
      <c r="F262" s="9"/>
      <c r="G262" s="15"/>
      <c r="S262" s="10">
        <v>4700</v>
      </c>
      <c r="T262" s="10">
        <v>4700</v>
      </c>
      <c r="U262" s="10">
        <v>4700</v>
      </c>
      <c r="V262" s="21">
        <v>20008</v>
      </c>
      <c r="W262" s="16">
        <v>2</v>
      </c>
      <c r="X262" s="9">
        <v>8</v>
      </c>
      <c r="Y262">
        <v>1166</v>
      </c>
      <c r="Z262" s="2">
        <v>349.8</v>
      </c>
      <c r="AA262" s="2">
        <v>1515.8</v>
      </c>
      <c r="AB262" s="27">
        <f t="shared" si="10"/>
        <v>3184.2</v>
      </c>
      <c r="AD262">
        <v>4200</v>
      </c>
      <c r="AE262">
        <f t="shared" si="13"/>
        <v>1515.8</v>
      </c>
      <c r="AF262" t="str">
        <f t="shared" si="14"/>
        <v/>
      </c>
    </row>
    <row r="263" spans="1:32" x14ac:dyDescent="0.55000000000000004">
      <c r="A263" s="9" t="s">
        <v>843</v>
      </c>
      <c r="B263" t="s">
        <v>122</v>
      </c>
      <c r="C263" t="s">
        <v>132</v>
      </c>
      <c r="D263" s="1" t="s">
        <v>1035</v>
      </c>
      <c r="E263" s="9" t="s">
        <v>705</v>
      </c>
      <c r="F263" s="9"/>
      <c r="G263" s="15"/>
      <c r="S263" s="10">
        <v>4700</v>
      </c>
      <c r="T263" s="10">
        <v>4700</v>
      </c>
      <c r="U263" s="10">
        <v>4700</v>
      </c>
      <c r="V263" s="21">
        <v>20008</v>
      </c>
      <c r="W263" s="16">
        <v>2</v>
      </c>
      <c r="X263" s="9">
        <v>8</v>
      </c>
      <c r="Y263">
        <v>1166</v>
      </c>
      <c r="Z263" s="2">
        <v>349.8</v>
      </c>
      <c r="AA263" s="2">
        <v>1515.8</v>
      </c>
      <c r="AB263" s="27">
        <f t="shared" si="10"/>
        <v>3184.2</v>
      </c>
      <c r="AE263" t="str">
        <f t="shared" si="13"/>
        <v/>
      </c>
      <c r="AF263">
        <f t="shared" si="14"/>
        <v>1515.8</v>
      </c>
    </row>
    <row r="264" spans="1:32" x14ac:dyDescent="0.55000000000000004">
      <c r="A264" s="9" t="s">
        <v>844</v>
      </c>
      <c r="B264" t="s">
        <v>122</v>
      </c>
      <c r="C264" t="s">
        <v>132</v>
      </c>
      <c r="D264" s="1" t="s">
        <v>1037</v>
      </c>
      <c r="E264" s="9" t="s">
        <v>707</v>
      </c>
      <c r="F264" s="9"/>
      <c r="G264" s="15"/>
      <c r="S264" s="10">
        <v>4200</v>
      </c>
      <c r="T264" s="10">
        <v>4200</v>
      </c>
      <c r="U264" s="10">
        <v>4200</v>
      </c>
      <c r="V264" s="9">
        <v>20008</v>
      </c>
      <c r="W264" s="16">
        <v>2</v>
      </c>
      <c r="X264" s="9">
        <v>8</v>
      </c>
      <c r="Y264">
        <v>1166</v>
      </c>
      <c r="Z264" s="2">
        <v>349.8</v>
      </c>
      <c r="AA264" s="2">
        <v>1515.8</v>
      </c>
      <c r="AB264" s="27">
        <f t="shared" si="10"/>
        <v>2684.2</v>
      </c>
      <c r="AD264">
        <v>4200</v>
      </c>
      <c r="AE264">
        <f t="shared" si="13"/>
        <v>1515.8</v>
      </c>
      <c r="AF264" t="str">
        <f t="shared" si="14"/>
        <v/>
      </c>
    </row>
    <row r="265" spans="1:32" x14ac:dyDescent="0.55000000000000004">
      <c r="A265" s="9" t="s">
        <v>844</v>
      </c>
      <c r="B265" t="s">
        <v>122</v>
      </c>
      <c r="C265" t="s">
        <v>132</v>
      </c>
      <c r="D265" s="1" t="s">
        <v>1037</v>
      </c>
      <c r="E265" s="9" t="s">
        <v>707</v>
      </c>
      <c r="F265" s="9"/>
      <c r="G265" s="15"/>
      <c r="S265" s="10">
        <v>4200</v>
      </c>
      <c r="T265" s="10">
        <v>4200</v>
      </c>
      <c r="U265" s="10">
        <v>4200</v>
      </c>
      <c r="V265" s="9">
        <v>20008</v>
      </c>
      <c r="W265" s="16">
        <v>2</v>
      </c>
      <c r="X265" s="9">
        <v>8</v>
      </c>
      <c r="Y265">
        <v>1166</v>
      </c>
      <c r="Z265" s="2">
        <v>349.8</v>
      </c>
      <c r="AA265" s="2">
        <v>1515.8</v>
      </c>
      <c r="AB265" s="27">
        <f t="shared" ref="AB265:AB322" si="15">IF(S265="",0,S265-AA265)</f>
        <v>2684.2</v>
      </c>
      <c r="AE265" t="str">
        <f t="shared" si="13"/>
        <v/>
      </c>
      <c r="AF265">
        <f t="shared" si="14"/>
        <v>1515.8</v>
      </c>
    </row>
    <row r="266" spans="1:32" x14ac:dyDescent="0.55000000000000004">
      <c r="A266" s="9" t="s">
        <v>844</v>
      </c>
      <c r="B266" t="s">
        <v>122</v>
      </c>
      <c r="C266" t="s">
        <v>132</v>
      </c>
      <c r="D266" s="1" t="s">
        <v>706</v>
      </c>
      <c r="E266" s="9" t="s">
        <v>707</v>
      </c>
      <c r="F266" s="9"/>
      <c r="G266" s="15"/>
      <c r="S266" s="10">
        <v>4200</v>
      </c>
      <c r="T266" s="10">
        <v>4200</v>
      </c>
      <c r="U266" s="10">
        <v>4200</v>
      </c>
      <c r="V266" s="9">
        <v>20008</v>
      </c>
      <c r="W266" s="16">
        <v>2</v>
      </c>
      <c r="X266" s="9">
        <v>8</v>
      </c>
      <c r="Y266">
        <v>1166</v>
      </c>
      <c r="Z266" s="2">
        <v>349.8</v>
      </c>
      <c r="AA266" s="2">
        <v>1515.8</v>
      </c>
      <c r="AB266" s="27">
        <f t="shared" si="15"/>
        <v>2684.2</v>
      </c>
      <c r="AD266">
        <v>3000</v>
      </c>
      <c r="AE266">
        <f t="shared" si="13"/>
        <v>1515.8</v>
      </c>
      <c r="AF266" t="str">
        <f t="shared" si="14"/>
        <v/>
      </c>
    </row>
    <row r="267" spans="1:32" x14ac:dyDescent="0.55000000000000004">
      <c r="A267" s="9" t="s">
        <v>845</v>
      </c>
      <c r="B267" t="s">
        <v>122</v>
      </c>
      <c r="C267" t="s">
        <v>132</v>
      </c>
      <c r="D267" s="1" t="s">
        <v>708</v>
      </c>
      <c r="E267" s="9" t="s">
        <v>709</v>
      </c>
      <c r="F267" s="9" t="s">
        <v>710</v>
      </c>
      <c r="G267" s="15"/>
      <c r="H267" s="19" t="s">
        <v>982</v>
      </c>
      <c r="S267" s="10">
        <v>7200</v>
      </c>
      <c r="T267" s="10">
        <v>7200</v>
      </c>
      <c r="U267" s="10">
        <v>7200</v>
      </c>
      <c r="V267" s="9">
        <v>20015</v>
      </c>
      <c r="W267" s="16">
        <v>2</v>
      </c>
      <c r="X267" s="9">
        <v>15</v>
      </c>
      <c r="Y267">
        <v>2186.25</v>
      </c>
      <c r="Z267" s="2">
        <v>655.875</v>
      </c>
      <c r="AA267" s="2">
        <v>2842.125</v>
      </c>
      <c r="AB267" s="27">
        <f t="shared" si="15"/>
        <v>4357.875</v>
      </c>
      <c r="AE267" t="str">
        <f t="shared" si="13"/>
        <v/>
      </c>
      <c r="AF267">
        <f t="shared" si="14"/>
        <v>2842.125</v>
      </c>
    </row>
    <row r="268" spans="1:32" x14ac:dyDescent="0.55000000000000004">
      <c r="A268" s="9" t="s">
        <v>845</v>
      </c>
      <c r="B268" t="s">
        <v>122</v>
      </c>
      <c r="C268" t="s">
        <v>132</v>
      </c>
      <c r="D268" s="1" t="s">
        <v>708</v>
      </c>
      <c r="E268" s="9" t="s">
        <v>709</v>
      </c>
      <c r="F268" s="9"/>
      <c r="G268" s="15"/>
      <c r="S268" s="10">
        <v>7200</v>
      </c>
      <c r="T268" s="10">
        <v>7200</v>
      </c>
      <c r="U268" s="10">
        <v>7200</v>
      </c>
      <c r="V268" s="9">
        <v>20015</v>
      </c>
      <c r="W268" s="16">
        <v>2</v>
      </c>
      <c r="X268" s="9">
        <v>15</v>
      </c>
      <c r="Y268">
        <v>2186.25</v>
      </c>
      <c r="Z268" s="2">
        <v>655.875</v>
      </c>
      <c r="AA268" s="2">
        <v>2842.125</v>
      </c>
      <c r="AB268" s="27">
        <f t="shared" si="15"/>
        <v>4357.875</v>
      </c>
      <c r="AE268" t="str">
        <f t="shared" si="13"/>
        <v/>
      </c>
      <c r="AF268">
        <f t="shared" si="14"/>
        <v>2842.125</v>
      </c>
    </row>
    <row r="269" spans="1:32" x14ac:dyDescent="0.55000000000000004">
      <c r="A269" s="9" t="s">
        <v>845</v>
      </c>
      <c r="B269" t="s">
        <v>122</v>
      </c>
      <c r="C269" t="s">
        <v>132</v>
      </c>
      <c r="D269" s="1" t="s">
        <v>708</v>
      </c>
      <c r="E269" s="9" t="s">
        <v>709</v>
      </c>
      <c r="F269" s="9"/>
      <c r="G269" s="15"/>
      <c r="S269" s="10">
        <v>7200</v>
      </c>
      <c r="T269" s="10">
        <v>7200</v>
      </c>
      <c r="U269" s="10">
        <v>7200</v>
      </c>
      <c r="V269" s="9">
        <v>20015</v>
      </c>
      <c r="W269" s="16">
        <v>2</v>
      </c>
      <c r="X269" s="9">
        <v>15</v>
      </c>
      <c r="Y269">
        <v>2186.25</v>
      </c>
      <c r="Z269" s="2">
        <v>655.875</v>
      </c>
      <c r="AA269" s="2">
        <v>2842.125</v>
      </c>
      <c r="AB269" s="27">
        <f t="shared" si="15"/>
        <v>4357.875</v>
      </c>
      <c r="AE269" t="str">
        <f t="shared" si="13"/>
        <v/>
      </c>
      <c r="AF269">
        <f t="shared" si="14"/>
        <v>2842.125</v>
      </c>
    </row>
    <row r="270" spans="1:32" x14ac:dyDescent="0.55000000000000004">
      <c r="A270" s="9" t="s">
        <v>846</v>
      </c>
      <c r="B270" t="s">
        <v>122</v>
      </c>
      <c r="C270" t="s">
        <v>132</v>
      </c>
      <c r="D270" s="1" t="s">
        <v>1036</v>
      </c>
      <c r="E270" s="9" t="s">
        <v>712</v>
      </c>
      <c r="F270" s="9"/>
      <c r="G270" s="15"/>
      <c r="H270" s="19" t="s">
        <v>982</v>
      </c>
      <c r="S270" s="10">
        <v>5300</v>
      </c>
      <c r="T270" s="10">
        <v>6500</v>
      </c>
      <c r="U270" s="10">
        <v>6500</v>
      </c>
      <c r="V270" s="9">
        <v>20015</v>
      </c>
      <c r="W270" s="16">
        <v>2</v>
      </c>
      <c r="X270" s="9">
        <v>15</v>
      </c>
      <c r="Y270">
        <v>2186.25</v>
      </c>
      <c r="Z270" s="2">
        <v>655.875</v>
      </c>
      <c r="AA270" s="2">
        <v>2842.125</v>
      </c>
      <c r="AB270" s="27">
        <f t="shared" si="15"/>
        <v>2457.875</v>
      </c>
      <c r="AE270" t="str">
        <f t="shared" si="13"/>
        <v/>
      </c>
      <c r="AF270">
        <f t="shared" si="14"/>
        <v>2842.125</v>
      </c>
    </row>
    <row r="271" spans="1:32" x14ac:dyDescent="0.55000000000000004">
      <c r="A271" s="9" t="s">
        <v>846</v>
      </c>
      <c r="B271" t="s">
        <v>122</v>
      </c>
      <c r="C271" t="s">
        <v>132</v>
      </c>
      <c r="D271" s="1" t="s">
        <v>1036</v>
      </c>
      <c r="E271" s="9" t="s">
        <v>712</v>
      </c>
      <c r="F271" s="9"/>
      <c r="G271" s="15"/>
      <c r="S271" s="10">
        <v>5300</v>
      </c>
      <c r="T271" s="10">
        <v>6500</v>
      </c>
      <c r="U271" s="10">
        <v>6500</v>
      </c>
      <c r="V271" s="9">
        <v>20015</v>
      </c>
      <c r="W271" s="16">
        <v>2</v>
      </c>
      <c r="X271" s="9">
        <v>15</v>
      </c>
      <c r="Y271">
        <v>2186.25</v>
      </c>
      <c r="Z271" s="2">
        <v>655.875</v>
      </c>
      <c r="AA271" s="2">
        <v>2842.125</v>
      </c>
      <c r="AB271" s="27">
        <f t="shared" si="15"/>
        <v>2457.875</v>
      </c>
      <c r="AE271" t="str">
        <f t="shared" si="13"/>
        <v/>
      </c>
      <c r="AF271">
        <f t="shared" si="14"/>
        <v>2842.125</v>
      </c>
    </row>
    <row r="272" spans="1:32" x14ac:dyDescent="0.55000000000000004">
      <c r="A272" s="9" t="s">
        <v>846</v>
      </c>
      <c r="B272" t="s">
        <v>122</v>
      </c>
      <c r="C272" t="s">
        <v>132</v>
      </c>
      <c r="D272" s="1" t="s">
        <v>711</v>
      </c>
      <c r="E272" s="9" t="s">
        <v>712</v>
      </c>
      <c r="F272" s="9"/>
      <c r="G272" s="15"/>
      <c r="S272" s="10">
        <v>6500</v>
      </c>
      <c r="T272" s="10">
        <v>6500</v>
      </c>
      <c r="U272" s="10">
        <v>6500</v>
      </c>
      <c r="V272" s="9">
        <v>20015</v>
      </c>
      <c r="W272" s="16">
        <v>2</v>
      </c>
      <c r="X272" s="9">
        <v>15</v>
      </c>
      <c r="Y272">
        <v>2186.25</v>
      </c>
      <c r="Z272" s="2">
        <v>655.875</v>
      </c>
      <c r="AA272" s="2">
        <v>2842.125</v>
      </c>
      <c r="AB272" s="27">
        <f t="shared" si="15"/>
        <v>3657.875</v>
      </c>
      <c r="AE272" t="str">
        <f t="shared" si="13"/>
        <v/>
      </c>
      <c r="AF272">
        <f t="shared" si="14"/>
        <v>2842.125</v>
      </c>
    </row>
    <row r="273" spans="1:33" x14ac:dyDescent="0.55000000000000004">
      <c r="A273" s="9" t="s">
        <v>846</v>
      </c>
      <c r="B273" t="s">
        <v>122</v>
      </c>
      <c r="C273" t="s">
        <v>132</v>
      </c>
      <c r="D273" s="1" t="s">
        <v>711</v>
      </c>
      <c r="E273" s="9" t="s">
        <v>712</v>
      </c>
      <c r="F273" s="9"/>
      <c r="G273" s="15"/>
      <c r="S273" s="10">
        <v>6500</v>
      </c>
      <c r="T273" s="10">
        <v>6500</v>
      </c>
      <c r="U273" s="10">
        <v>6500</v>
      </c>
      <c r="V273" s="9">
        <v>20015</v>
      </c>
      <c r="W273" s="16">
        <v>2</v>
      </c>
      <c r="X273" s="9">
        <v>15</v>
      </c>
      <c r="Y273">
        <v>2186.25</v>
      </c>
      <c r="Z273" s="2">
        <v>655.875</v>
      </c>
      <c r="AA273" s="2">
        <v>2842.125</v>
      </c>
      <c r="AB273" s="27">
        <f t="shared" si="15"/>
        <v>3657.875</v>
      </c>
      <c r="AE273" t="str">
        <f t="shared" si="13"/>
        <v/>
      </c>
      <c r="AF273">
        <f t="shared" si="14"/>
        <v>2842.125</v>
      </c>
    </row>
    <row r="274" spans="1:33" x14ac:dyDescent="0.55000000000000004">
      <c r="A274" s="9" t="s">
        <v>846</v>
      </c>
      <c r="B274" t="s">
        <v>122</v>
      </c>
      <c r="C274" t="s">
        <v>132</v>
      </c>
      <c r="D274" s="1" t="s">
        <v>711</v>
      </c>
      <c r="E274" s="9" t="s">
        <v>712</v>
      </c>
      <c r="F274" s="9"/>
      <c r="G274" s="15"/>
      <c r="S274" s="10">
        <v>6500</v>
      </c>
      <c r="T274" s="10">
        <v>6500</v>
      </c>
      <c r="U274" s="10">
        <v>6500</v>
      </c>
      <c r="V274" s="9">
        <v>20015</v>
      </c>
      <c r="W274" s="16">
        <v>2</v>
      </c>
      <c r="X274" s="9">
        <v>15</v>
      </c>
      <c r="Y274">
        <v>2186.25</v>
      </c>
      <c r="Z274" s="2">
        <v>655.875</v>
      </c>
      <c r="AA274" s="2">
        <v>2842.125</v>
      </c>
      <c r="AB274" s="27">
        <f t="shared" si="15"/>
        <v>3657.875</v>
      </c>
      <c r="AE274" t="str">
        <f t="shared" si="13"/>
        <v/>
      </c>
      <c r="AF274">
        <f t="shared" si="14"/>
        <v>2842.125</v>
      </c>
    </row>
    <row r="275" spans="1:33" x14ac:dyDescent="0.55000000000000004">
      <c r="A275" s="9" t="s">
        <v>847</v>
      </c>
      <c r="B275" t="s">
        <v>122</v>
      </c>
      <c r="C275" t="s">
        <v>132</v>
      </c>
      <c r="D275" s="1" t="s">
        <v>713</v>
      </c>
      <c r="E275" s="9" t="s">
        <v>714</v>
      </c>
      <c r="F275" s="9"/>
      <c r="G275" s="15"/>
      <c r="H275" s="19" t="s">
        <v>982</v>
      </c>
      <c r="S275" s="10">
        <v>6000</v>
      </c>
      <c r="T275" s="10">
        <v>6000</v>
      </c>
      <c r="U275" s="10">
        <v>6000</v>
      </c>
      <c r="V275" s="9">
        <v>20015</v>
      </c>
      <c r="W275" s="16">
        <v>2</v>
      </c>
      <c r="X275" s="9">
        <v>15</v>
      </c>
      <c r="Y275">
        <v>2186.25</v>
      </c>
      <c r="Z275" s="2">
        <v>655.875</v>
      </c>
      <c r="AA275" s="2">
        <v>2842.125</v>
      </c>
      <c r="AB275" s="27">
        <f t="shared" si="15"/>
        <v>3157.875</v>
      </c>
      <c r="AE275" t="str">
        <f t="shared" si="13"/>
        <v/>
      </c>
      <c r="AF275">
        <f t="shared" si="14"/>
        <v>2842.125</v>
      </c>
    </row>
    <row r="276" spans="1:33" x14ac:dyDescent="0.55000000000000004">
      <c r="A276" s="9" t="s">
        <v>847</v>
      </c>
      <c r="B276" t="s">
        <v>122</v>
      </c>
      <c r="C276" t="s">
        <v>132</v>
      </c>
      <c r="D276" s="1" t="s">
        <v>713</v>
      </c>
      <c r="E276" s="9" t="s">
        <v>714</v>
      </c>
      <c r="F276" s="9"/>
      <c r="G276" s="15"/>
      <c r="S276" s="10">
        <v>6000</v>
      </c>
      <c r="T276" s="10">
        <v>6000</v>
      </c>
      <c r="U276" s="10">
        <v>6000</v>
      </c>
      <c r="V276" s="9">
        <v>20015</v>
      </c>
      <c r="W276" s="16">
        <v>2</v>
      </c>
      <c r="X276" s="9">
        <v>15</v>
      </c>
      <c r="Y276">
        <v>2186.25</v>
      </c>
      <c r="Z276" s="2">
        <v>655.875</v>
      </c>
      <c r="AA276" s="2">
        <v>2842.125</v>
      </c>
      <c r="AB276" s="27">
        <f t="shared" si="15"/>
        <v>3157.875</v>
      </c>
      <c r="AE276" t="str">
        <f t="shared" si="13"/>
        <v/>
      </c>
      <c r="AF276">
        <f t="shared" si="14"/>
        <v>2842.125</v>
      </c>
    </row>
    <row r="277" spans="1:33" x14ac:dyDescent="0.55000000000000004">
      <c r="A277" s="9" t="s">
        <v>457</v>
      </c>
      <c r="B277" t="s">
        <v>122</v>
      </c>
      <c r="C277" t="s">
        <v>137</v>
      </c>
      <c r="D277" s="1" t="s">
        <v>458</v>
      </c>
      <c r="E277" s="9" t="s">
        <v>459</v>
      </c>
      <c r="F277" s="9"/>
      <c r="I277" s="15" t="s">
        <v>460</v>
      </c>
      <c r="S277" s="2">
        <v>5000</v>
      </c>
      <c r="U277" s="2">
        <v>10800</v>
      </c>
      <c r="V277" s="9"/>
      <c r="X277" s="9">
        <v>20</v>
      </c>
      <c r="Y277">
        <v>3200</v>
      </c>
      <c r="Z277">
        <v>4640</v>
      </c>
      <c r="AA277" s="2">
        <v>7840</v>
      </c>
      <c r="AB277" s="27">
        <f t="shared" si="15"/>
        <v>-2840</v>
      </c>
      <c r="AE277" t="str">
        <f t="shared" si="13"/>
        <v/>
      </c>
      <c r="AF277">
        <f t="shared" si="14"/>
        <v>7840</v>
      </c>
    </row>
    <row r="278" spans="1:33" x14ac:dyDescent="0.55000000000000004">
      <c r="A278" s="24">
        <v>1078</v>
      </c>
      <c r="B278" t="s">
        <v>122</v>
      </c>
      <c r="C278" t="s">
        <v>137</v>
      </c>
      <c r="D278" s="1" t="s">
        <v>675</v>
      </c>
      <c r="E278" s="9" t="s">
        <v>1026</v>
      </c>
      <c r="F278" s="9" t="s">
        <v>677</v>
      </c>
      <c r="G278" s="15"/>
      <c r="S278" s="10">
        <v>11000</v>
      </c>
      <c r="T278" s="10">
        <v>12000</v>
      </c>
      <c r="U278" s="10">
        <v>12000</v>
      </c>
      <c r="V278" s="9">
        <v>25</v>
      </c>
      <c r="W278" s="16">
        <v>2</v>
      </c>
      <c r="X278" s="9">
        <v>25</v>
      </c>
      <c r="Y278">
        <v>3643.75</v>
      </c>
      <c r="Z278" s="2">
        <v>1093.125</v>
      </c>
      <c r="AA278" s="2">
        <v>4736.875</v>
      </c>
      <c r="AB278" s="27">
        <f t="shared" si="15"/>
        <v>6263.125</v>
      </c>
      <c r="AD278">
        <v>8500</v>
      </c>
      <c r="AE278">
        <f t="shared" si="13"/>
        <v>4736.875</v>
      </c>
      <c r="AF278" t="str">
        <f t="shared" si="14"/>
        <v/>
      </c>
    </row>
    <row r="279" spans="1:33" x14ac:dyDescent="0.55000000000000004">
      <c r="A279" s="24"/>
      <c r="B279" t="s">
        <v>122</v>
      </c>
      <c r="C279" t="s">
        <v>137</v>
      </c>
      <c r="D279" s="1" t="s">
        <v>1027</v>
      </c>
      <c r="E279" s="9" t="s">
        <v>1028</v>
      </c>
      <c r="F279" s="9"/>
      <c r="G279" s="15"/>
      <c r="S279" s="10">
        <v>4000</v>
      </c>
      <c r="T279" s="10">
        <v>4000</v>
      </c>
      <c r="U279" s="10">
        <v>4000</v>
      </c>
      <c r="V279" s="9"/>
      <c r="W279" s="16"/>
      <c r="X279" s="9"/>
      <c r="Z279" s="2"/>
      <c r="AA279" s="2"/>
      <c r="AE279" t="str">
        <f t="shared" si="13"/>
        <v/>
      </c>
      <c r="AF279">
        <f t="shared" si="14"/>
        <v>0</v>
      </c>
    </row>
    <row r="280" spans="1:33" x14ac:dyDescent="0.55000000000000004">
      <c r="A280" s="24">
        <v>1162</v>
      </c>
      <c r="B280" t="s">
        <v>160</v>
      </c>
      <c r="C280" t="s">
        <v>770</v>
      </c>
      <c r="D280" s="1" t="s">
        <v>771</v>
      </c>
      <c r="E280" s="9" t="s">
        <v>973</v>
      </c>
      <c r="F280" s="9" t="s">
        <v>773</v>
      </c>
      <c r="G280" s="15"/>
      <c r="H280" s="19" t="s">
        <v>982</v>
      </c>
      <c r="S280" s="10">
        <v>29000</v>
      </c>
      <c r="T280" s="10">
        <v>29000</v>
      </c>
      <c r="U280" s="10">
        <v>29000</v>
      </c>
      <c r="V280" s="18"/>
      <c r="X280" s="9">
        <v>130</v>
      </c>
      <c r="Y280">
        <v>18947.5</v>
      </c>
      <c r="Z280" s="2">
        <v>5684.25</v>
      </c>
      <c r="AA280" s="2">
        <v>24631.75</v>
      </c>
      <c r="AB280" s="27">
        <f t="shared" si="15"/>
        <v>4368.25</v>
      </c>
      <c r="AE280" t="str">
        <f t="shared" si="13"/>
        <v/>
      </c>
      <c r="AF280">
        <f t="shared" si="14"/>
        <v>24631.75</v>
      </c>
    </row>
    <row r="281" spans="1:33" x14ac:dyDescent="0.55000000000000004">
      <c r="A281" s="24">
        <v>1162</v>
      </c>
      <c r="B281" t="s">
        <v>160</v>
      </c>
      <c r="C281" t="s">
        <v>770</v>
      </c>
      <c r="D281" s="1" t="s">
        <v>774</v>
      </c>
      <c r="E281" s="9" t="s">
        <v>775</v>
      </c>
      <c r="F281" s="9" t="s">
        <v>773</v>
      </c>
      <c r="G281" s="15"/>
      <c r="S281" s="10">
        <v>34000</v>
      </c>
      <c r="T281" s="10">
        <v>34000</v>
      </c>
      <c r="U281" s="10">
        <v>34000</v>
      </c>
      <c r="V281" s="18">
        <v>20130</v>
      </c>
      <c r="X281" s="9">
        <v>130</v>
      </c>
      <c r="Y281">
        <v>18947.5</v>
      </c>
      <c r="Z281" s="2">
        <v>5684.25</v>
      </c>
      <c r="AA281" s="2">
        <v>24631.75</v>
      </c>
      <c r="AB281" s="27">
        <f t="shared" si="15"/>
        <v>9368.25</v>
      </c>
      <c r="AE281" t="str">
        <f t="shared" si="13"/>
        <v/>
      </c>
      <c r="AF281">
        <f t="shared" si="14"/>
        <v>24631.75</v>
      </c>
    </row>
    <row r="282" spans="1:33" x14ac:dyDescent="0.55000000000000004">
      <c r="A282" s="24">
        <v>1190</v>
      </c>
      <c r="B282" t="s">
        <v>160</v>
      </c>
      <c r="C282" t="s">
        <v>770</v>
      </c>
      <c r="D282" s="1" t="s">
        <v>787</v>
      </c>
      <c r="E282" s="9" t="s">
        <v>788</v>
      </c>
      <c r="F282" s="9" t="s">
        <v>789</v>
      </c>
      <c r="G282" s="15"/>
      <c r="S282" s="10">
        <v>54000</v>
      </c>
      <c r="T282" s="10">
        <v>54000</v>
      </c>
      <c r="U282" s="10">
        <v>69000</v>
      </c>
      <c r="V282" s="18"/>
      <c r="W282" s="16">
        <v>2</v>
      </c>
      <c r="X282" s="9">
        <v>325</v>
      </c>
      <c r="Y282">
        <v>47368.75</v>
      </c>
      <c r="Z282" s="2">
        <v>14210.625</v>
      </c>
      <c r="AA282" s="2">
        <v>61579.375</v>
      </c>
      <c r="AB282" s="27">
        <f t="shared" si="15"/>
        <v>-7579.375</v>
      </c>
      <c r="AE282" t="str">
        <f t="shared" si="13"/>
        <v/>
      </c>
      <c r="AF282">
        <f t="shared" si="14"/>
        <v>61579.375</v>
      </c>
    </row>
    <row r="283" spans="1:33" x14ac:dyDescent="0.55000000000000004">
      <c r="A283" s="24">
        <v>1069</v>
      </c>
      <c r="B283" t="s">
        <v>160</v>
      </c>
      <c r="C283" t="s">
        <v>630</v>
      </c>
      <c r="D283" s="1" t="s">
        <v>631</v>
      </c>
      <c r="E283" s="9" t="s">
        <v>632</v>
      </c>
      <c r="F283" s="9" t="s">
        <v>632</v>
      </c>
      <c r="G283" s="15"/>
      <c r="S283" s="10">
        <v>10000</v>
      </c>
      <c r="T283" s="10"/>
      <c r="U283" s="10"/>
      <c r="V283" s="9">
        <v>65</v>
      </c>
      <c r="W283" s="16">
        <v>2</v>
      </c>
      <c r="X283" s="9">
        <v>65</v>
      </c>
      <c r="Y283">
        <v>9473.75</v>
      </c>
      <c r="Z283" s="2">
        <v>2842.125</v>
      </c>
      <c r="AA283" s="2">
        <v>12315.875</v>
      </c>
      <c r="AB283" s="27">
        <f t="shared" si="15"/>
        <v>-2315.875</v>
      </c>
      <c r="AE283" t="str">
        <f t="shared" si="13"/>
        <v/>
      </c>
      <c r="AF283">
        <f t="shared" si="14"/>
        <v>12315.875</v>
      </c>
    </row>
    <row r="284" spans="1:33" x14ac:dyDescent="0.55000000000000004">
      <c r="A284" s="9" t="s">
        <v>840</v>
      </c>
      <c r="B284" t="s">
        <v>160</v>
      </c>
      <c r="C284" t="s">
        <v>630</v>
      </c>
      <c r="D284" s="1" t="s">
        <v>917</v>
      </c>
      <c r="E284" s="9" t="s">
        <v>1001</v>
      </c>
      <c r="F284" s="9" t="s">
        <v>632</v>
      </c>
      <c r="G284" s="15"/>
      <c r="S284" s="10">
        <v>25000</v>
      </c>
      <c r="T284" s="10">
        <v>25000</v>
      </c>
      <c r="U284" s="10">
        <v>25000</v>
      </c>
      <c r="V284" s="9">
        <v>65</v>
      </c>
      <c r="W284" s="16">
        <v>2</v>
      </c>
      <c r="X284" s="9">
        <v>65</v>
      </c>
      <c r="Y284">
        <v>9473.75</v>
      </c>
      <c r="Z284" s="2">
        <v>2842.125</v>
      </c>
      <c r="AA284" s="2">
        <v>12315.875</v>
      </c>
      <c r="AB284" s="27">
        <f t="shared" si="15"/>
        <v>12684.125</v>
      </c>
      <c r="AE284" t="str">
        <f t="shared" si="13"/>
        <v/>
      </c>
      <c r="AF284">
        <f t="shared" si="14"/>
        <v>12315.875</v>
      </c>
    </row>
    <row r="285" spans="1:33" x14ac:dyDescent="0.55000000000000004">
      <c r="A285" s="9" t="s">
        <v>840</v>
      </c>
      <c r="B285" t="s">
        <v>160</v>
      </c>
      <c r="C285" t="s">
        <v>630</v>
      </c>
      <c r="D285" s="1" t="s">
        <v>917</v>
      </c>
      <c r="E285" s="9" t="s">
        <v>1001</v>
      </c>
      <c r="F285" s="9" t="s">
        <v>632</v>
      </c>
      <c r="G285" s="15"/>
      <c r="S285" s="10">
        <v>25000</v>
      </c>
      <c r="T285" s="10">
        <v>25000</v>
      </c>
      <c r="U285" s="10">
        <v>25000</v>
      </c>
      <c r="V285" s="9">
        <v>65</v>
      </c>
      <c r="W285" s="16">
        <v>2</v>
      </c>
      <c r="X285" s="9">
        <v>65</v>
      </c>
      <c r="Y285">
        <v>9473.75</v>
      </c>
      <c r="Z285" s="2">
        <v>2842.125</v>
      </c>
      <c r="AA285" s="2">
        <v>12315.875</v>
      </c>
      <c r="AB285" s="27">
        <f t="shared" si="15"/>
        <v>12684.125</v>
      </c>
      <c r="AE285" t="str">
        <f t="shared" si="13"/>
        <v/>
      </c>
      <c r="AF285">
        <f t="shared" si="14"/>
        <v>12315.875</v>
      </c>
    </row>
    <row r="286" spans="1:33" x14ac:dyDescent="0.55000000000000004">
      <c r="A286" s="9" t="s">
        <v>841</v>
      </c>
      <c r="B286" t="s">
        <v>160</v>
      </c>
      <c r="C286" t="s">
        <v>630</v>
      </c>
      <c r="D286" s="1" t="s">
        <v>918</v>
      </c>
      <c r="E286" s="9" t="s">
        <v>727</v>
      </c>
      <c r="F286" s="9"/>
      <c r="G286" s="15"/>
      <c r="S286" s="10">
        <v>25000</v>
      </c>
      <c r="T286" s="10">
        <v>25000</v>
      </c>
      <c r="U286" s="10">
        <v>25000</v>
      </c>
      <c r="V286" s="9">
        <v>65</v>
      </c>
      <c r="W286" s="16">
        <v>2</v>
      </c>
      <c r="X286" s="9">
        <v>65</v>
      </c>
      <c r="Y286">
        <v>9473.75</v>
      </c>
      <c r="Z286" s="2">
        <v>2842.125</v>
      </c>
      <c r="AA286" s="2">
        <v>12315.875</v>
      </c>
      <c r="AB286" s="27">
        <f t="shared" si="15"/>
        <v>12684.125</v>
      </c>
      <c r="AE286" t="str">
        <f t="shared" si="13"/>
        <v/>
      </c>
      <c r="AF286">
        <f t="shared" si="14"/>
        <v>12315.875</v>
      </c>
    </row>
    <row r="287" spans="1:33" x14ac:dyDescent="0.55000000000000004">
      <c r="A287" s="9" t="s">
        <v>841</v>
      </c>
      <c r="B287" t="s">
        <v>160</v>
      </c>
      <c r="C287" t="s">
        <v>630</v>
      </c>
      <c r="D287" s="1" t="s">
        <v>918</v>
      </c>
      <c r="E287" s="9" t="s">
        <v>727</v>
      </c>
      <c r="F287" s="9"/>
      <c r="G287" s="15"/>
      <c r="S287" s="10">
        <v>25000</v>
      </c>
      <c r="T287" s="10">
        <v>25000</v>
      </c>
      <c r="U287" s="10">
        <v>25000</v>
      </c>
      <c r="V287" s="9">
        <v>65</v>
      </c>
      <c r="W287" s="16">
        <v>2</v>
      </c>
      <c r="X287" s="9">
        <v>65</v>
      </c>
      <c r="Y287">
        <v>9473.75</v>
      </c>
      <c r="Z287" s="2">
        <v>2842.125</v>
      </c>
      <c r="AA287" s="2">
        <v>12315.875</v>
      </c>
      <c r="AB287" s="27">
        <f t="shared" si="15"/>
        <v>12684.125</v>
      </c>
      <c r="AE287" t="str">
        <f t="shared" si="13"/>
        <v/>
      </c>
      <c r="AF287">
        <f t="shared" si="14"/>
        <v>12315.875</v>
      </c>
    </row>
    <row r="288" spans="1:33" x14ac:dyDescent="0.55000000000000004">
      <c r="A288" s="24">
        <v>1158</v>
      </c>
      <c r="B288" t="s">
        <v>160</v>
      </c>
      <c r="C288" t="s">
        <v>630</v>
      </c>
      <c r="D288" s="1" t="s">
        <v>919</v>
      </c>
      <c r="E288" s="9" t="s">
        <v>760</v>
      </c>
      <c r="F288" s="9" t="s">
        <v>760</v>
      </c>
      <c r="G288" s="15"/>
      <c r="S288" s="10">
        <v>22000</v>
      </c>
      <c r="T288" s="10">
        <v>22000</v>
      </c>
      <c r="U288" s="10">
        <v>22000</v>
      </c>
      <c r="V288" s="18"/>
      <c r="X288" s="9">
        <v>180</v>
      </c>
      <c r="Y288">
        <v>26235</v>
      </c>
      <c r="Z288" s="2">
        <v>7870.5</v>
      </c>
      <c r="AA288" s="2">
        <v>34105.5</v>
      </c>
      <c r="AB288" s="27">
        <f t="shared" si="15"/>
        <v>-12105.5</v>
      </c>
      <c r="AE288" t="str">
        <f t="shared" si="13"/>
        <v/>
      </c>
      <c r="AF288">
        <f t="shared" si="14"/>
        <v>34105.5</v>
      </c>
      <c r="AG288">
        <v>34105.5</v>
      </c>
    </row>
    <row r="289" spans="1:33" x14ac:dyDescent="0.55000000000000004">
      <c r="A289" s="24">
        <v>1158</v>
      </c>
      <c r="B289" t="s">
        <v>160</v>
      </c>
      <c r="C289" t="s">
        <v>630</v>
      </c>
      <c r="D289" s="1" t="s">
        <v>919</v>
      </c>
      <c r="E289" s="9" t="s">
        <v>760</v>
      </c>
      <c r="F289" s="9"/>
      <c r="G289" s="15"/>
      <c r="S289" s="10">
        <v>22000</v>
      </c>
      <c r="T289" s="10">
        <v>22000</v>
      </c>
      <c r="U289" s="10">
        <v>22000</v>
      </c>
      <c r="V289" s="18"/>
      <c r="X289" s="9"/>
      <c r="Z289" s="2"/>
      <c r="AA289" s="2"/>
      <c r="AB289" s="27">
        <f t="shared" si="15"/>
        <v>22000</v>
      </c>
      <c r="AE289" t="str">
        <f t="shared" si="13"/>
        <v/>
      </c>
      <c r="AF289">
        <f t="shared" si="14"/>
        <v>0</v>
      </c>
    </row>
    <row r="290" spans="1:33" x14ac:dyDescent="0.55000000000000004">
      <c r="A290" s="24">
        <v>1158</v>
      </c>
      <c r="B290" t="s">
        <v>160</v>
      </c>
      <c r="C290" t="s">
        <v>630</v>
      </c>
      <c r="D290" s="1" t="s">
        <v>919</v>
      </c>
      <c r="E290" s="9" t="s">
        <v>760</v>
      </c>
      <c r="F290" s="9"/>
      <c r="G290" s="15"/>
      <c r="S290" s="10">
        <v>22000</v>
      </c>
      <c r="T290" s="10">
        <v>22000</v>
      </c>
      <c r="U290" s="10">
        <v>22000</v>
      </c>
      <c r="V290" s="18"/>
      <c r="X290" s="9"/>
      <c r="Z290" s="2"/>
      <c r="AA290" s="2"/>
      <c r="AB290" s="27">
        <f t="shared" si="15"/>
        <v>22000</v>
      </c>
      <c r="AE290" t="str">
        <f t="shared" si="13"/>
        <v/>
      </c>
      <c r="AF290">
        <f t="shared" si="14"/>
        <v>0</v>
      </c>
    </row>
    <row r="291" spans="1:33" x14ac:dyDescent="0.55000000000000004">
      <c r="A291" s="24">
        <v>1159</v>
      </c>
      <c r="B291" t="s">
        <v>160</v>
      </c>
      <c r="C291" t="s">
        <v>630</v>
      </c>
      <c r="D291" s="1" t="s">
        <v>920</v>
      </c>
      <c r="E291" s="9" t="s">
        <v>762</v>
      </c>
      <c r="F291" s="9" t="s">
        <v>762</v>
      </c>
      <c r="G291" s="15"/>
      <c r="S291" s="10">
        <v>22000</v>
      </c>
      <c r="T291" s="10">
        <v>22000</v>
      </c>
      <c r="U291" s="10">
        <v>22000</v>
      </c>
      <c r="V291" s="14"/>
      <c r="X291" s="9">
        <v>150</v>
      </c>
      <c r="Y291">
        <v>21862.5</v>
      </c>
      <c r="Z291" s="2">
        <v>6558.75</v>
      </c>
      <c r="AA291" s="2">
        <v>28421.25</v>
      </c>
      <c r="AB291" s="27">
        <f t="shared" si="15"/>
        <v>-6421.25</v>
      </c>
      <c r="AE291" t="str">
        <f t="shared" si="13"/>
        <v/>
      </c>
      <c r="AF291">
        <f t="shared" si="14"/>
        <v>28421.25</v>
      </c>
      <c r="AG291">
        <v>28421.25</v>
      </c>
    </row>
    <row r="292" spans="1:33" x14ac:dyDescent="0.55000000000000004">
      <c r="A292" s="24">
        <v>1159</v>
      </c>
      <c r="B292" t="s">
        <v>160</v>
      </c>
      <c r="C292" t="s">
        <v>630</v>
      </c>
      <c r="D292" s="1" t="s">
        <v>920</v>
      </c>
      <c r="E292" s="9" t="s">
        <v>762</v>
      </c>
      <c r="F292" s="9"/>
      <c r="G292" s="15"/>
      <c r="S292" s="10">
        <v>22000</v>
      </c>
      <c r="T292" s="10">
        <v>22000</v>
      </c>
      <c r="U292" s="10">
        <v>22000</v>
      </c>
      <c r="V292" s="18"/>
      <c r="X292" s="9"/>
      <c r="Z292" s="2"/>
      <c r="AA292" s="2"/>
      <c r="AB292" s="27">
        <f t="shared" si="15"/>
        <v>22000</v>
      </c>
      <c r="AE292" t="str">
        <f t="shared" si="13"/>
        <v/>
      </c>
      <c r="AF292">
        <f t="shared" si="14"/>
        <v>0</v>
      </c>
    </row>
    <row r="293" spans="1:33" x14ac:dyDescent="0.55000000000000004">
      <c r="A293" s="24">
        <v>1159</v>
      </c>
      <c r="B293" t="s">
        <v>160</v>
      </c>
      <c r="C293" t="s">
        <v>630</v>
      </c>
      <c r="D293" s="1" t="s">
        <v>920</v>
      </c>
      <c r="E293" s="9" t="s">
        <v>762</v>
      </c>
      <c r="F293" s="9"/>
      <c r="G293" s="15"/>
      <c r="S293" s="10">
        <v>22000</v>
      </c>
      <c r="T293" s="10">
        <v>22000</v>
      </c>
      <c r="U293" s="10">
        <v>22000</v>
      </c>
      <c r="V293" s="18"/>
      <c r="X293" s="9"/>
      <c r="Z293" s="2"/>
      <c r="AA293" s="2"/>
      <c r="AB293" s="27">
        <f t="shared" si="15"/>
        <v>22000</v>
      </c>
      <c r="AE293" t="str">
        <f t="shared" si="13"/>
        <v/>
      </c>
      <c r="AF293">
        <f t="shared" si="14"/>
        <v>0</v>
      </c>
    </row>
    <row r="294" spans="1:33" x14ac:dyDescent="0.55000000000000004">
      <c r="A294" s="24" t="s">
        <v>1033</v>
      </c>
      <c r="B294" t="s">
        <v>160</v>
      </c>
      <c r="C294" t="s">
        <v>630</v>
      </c>
      <c r="D294" s="1" t="s">
        <v>1031</v>
      </c>
      <c r="E294" s="9" t="s">
        <v>1032</v>
      </c>
      <c r="F294" s="9"/>
      <c r="G294" s="15"/>
      <c r="S294" s="10">
        <v>52000</v>
      </c>
      <c r="T294" s="10">
        <v>52000</v>
      </c>
      <c r="U294" s="10">
        <v>10000</v>
      </c>
      <c r="V294" s="18"/>
      <c r="X294" s="9"/>
      <c r="Z294" s="2"/>
      <c r="AA294" s="2"/>
      <c r="AB294" s="27">
        <f t="shared" si="15"/>
        <v>52000</v>
      </c>
      <c r="AE294" t="str">
        <f t="shared" si="13"/>
        <v/>
      </c>
      <c r="AF294">
        <f t="shared" si="14"/>
        <v>0</v>
      </c>
    </row>
    <row r="295" spans="1:33" x14ac:dyDescent="0.55000000000000004">
      <c r="A295" s="9" t="s">
        <v>159</v>
      </c>
      <c r="B295" t="s">
        <v>160</v>
      </c>
      <c r="C295" t="s">
        <v>137</v>
      </c>
      <c r="D295" s="1" t="s">
        <v>161</v>
      </c>
      <c r="E295" s="9" t="s">
        <v>999</v>
      </c>
      <c r="F295" s="9" t="s">
        <v>162</v>
      </c>
      <c r="S295" s="2">
        <v>29500</v>
      </c>
      <c r="U295" s="2">
        <v>37800</v>
      </c>
      <c r="V295" s="9">
        <v>10120</v>
      </c>
      <c r="W295">
        <v>1</v>
      </c>
      <c r="X295" s="9">
        <v>120</v>
      </c>
      <c r="Y295" s="10">
        <v>20160</v>
      </c>
      <c r="Z295" s="2">
        <v>23385.599999999999</v>
      </c>
      <c r="AA295" s="2">
        <v>43545.599999999999</v>
      </c>
      <c r="AB295" s="27">
        <f t="shared" si="15"/>
        <v>-14045.599999999999</v>
      </c>
      <c r="AE295" t="str">
        <f t="shared" si="13"/>
        <v/>
      </c>
      <c r="AF295">
        <f t="shared" si="14"/>
        <v>43545.599999999999</v>
      </c>
    </row>
    <row r="296" spans="1:33" x14ac:dyDescent="0.55000000000000004">
      <c r="A296" s="9" t="s">
        <v>245</v>
      </c>
      <c r="B296" t="s">
        <v>160</v>
      </c>
      <c r="C296" t="s">
        <v>137</v>
      </c>
      <c r="D296" s="1" t="s">
        <v>246</v>
      </c>
      <c r="E296" s="9" t="s">
        <v>247</v>
      </c>
      <c r="F296" s="9" t="s">
        <v>247</v>
      </c>
      <c r="S296" s="2">
        <v>26000</v>
      </c>
      <c r="U296" s="2">
        <v>26000</v>
      </c>
      <c r="V296" s="9">
        <v>10035</v>
      </c>
      <c r="X296" s="9">
        <v>35</v>
      </c>
      <c r="Y296" s="10">
        <v>5880</v>
      </c>
      <c r="Z296" s="2">
        <v>6820.7999999999993</v>
      </c>
      <c r="AA296" s="2">
        <v>12700.8</v>
      </c>
      <c r="AB296" s="27">
        <f t="shared" si="15"/>
        <v>13299.2</v>
      </c>
      <c r="AE296" t="str">
        <f t="shared" si="13"/>
        <v/>
      </c>
      <c r="AF296">
        <f t="shared" si="14"/>
        <v>12700.8</v>
      </c>
    </row>
    <row r="297" spans="1:33" x14ac:dyDescent="0.55000000000000004">
      <c r="A297" s="9" t="s">
        <v>248</v>
      </c>
      <c r="B297" t="s">
        <v>160</v>
      </c>
      <c r="C297" t="s">
        <v>137</v>
      </c>
      <c r="D297" s="1" t="s">
        <v>249</v>
      </c>
      <c r="E297" s="9" t="s">
        <v>250</v>
      </c>
      <c r="F297" s="9" t="s">
        <v>250</v>
      </c>
      <c r="H297" s="8" t="s">
        <v>981</v>
      </c>
      <c r="S297" s="2">
        <v>15660</v>
      </c>
      <c r="U297" s="2">
        <v>15660</v>
      </c>
      <c r="V297" s="9">
        <v>10040</v>
      </c>
      <c r="X297" s="9">
        <v>40</v>
      </c>
      <c r="Y297" s="10">
        <v>6720</v>
      </c>
      <c r="Z297" s="2">
        <v>7795.2</v>
      </c>
      <c r="AA297" s="2">
        <v>14515.2</v>
      </c>
      <c r="AB297" s="27">
        <f t="shared" si="15"/>
        <v>1144.7999999999993</v>
      </c>
      <c r="AE297" t="str">
        <f t="shared" si="13"/>
        <v/>
      </c>
      <c r="AF297">
        <f t="shared" si="14"/>
        <v>14515.2</v>
      </c>
    </row>
    <row r="298" spans="1:33" x14ac:dyDescent="0.55000000000000004">
      <c r="A298" s="9" t="s">
        <v>259</v>
      </c>
      <c r="B298" t="s">
        <v>160</v>
      </c>
      <c r="C298" t="s">
        <v>137</v>
      </c>
      <c r="D298" s="1" t="s">
        <v>916</v>
      </c>
      <c r="E298" s="9" t="s">
        <v>1000</v>
      </c>
      <c r="F298" s="9" t="s">
        <v>261</v>
      </c>
      <c r="S298" s="2">
        <v>13800</v>
      </c>
      <c r="U298" s="2">
        <v>15000</v>
      </c>
      <c r="V298" s="9">
        <v>10002</v>
      </c>
      <c r="X298" s="9">
        <v>2</v>
      </c>
      <c r="Y298" s="10">
        <v>336</v>
      </c>
      <c r="Z298" s="2">
        <v>389.76</v>
      </c>
      <c r="AA298" s="2">
        <v>725.76</v>
      </c>
      <c r="AB298" s="27">
        <f t="shared" si="15"/>
        <v>13074.24</v>
      </c>
      <c r="AE298" t="str">
        <f t="shared" si="13"/>
        <v/>
      </c>
      <c r="AF298">
        <f t="shared" si="14"/>
        <v>725.76</v>
      </c>
    </row>
    <row r="299" spans="1:33" x14ac:dyDescent="0.55000000000000004">
      <c r="A299" s="9" t="s">
        <v>481</v>
      </c>
      <c r="B299" t="s">
        <v>472</v>
      </c>
      <c r="C299" t="s">
        <v>477</v>
      </c>
      <c r="D299" s="1" t="s">
        <v>482</v>
      </c>
      <c r="E299" s="9" t="s">
        <v>483</v>
      </c>
      <c r="F299" s="9" t="s">
        <v>483</v>
      </c>
      <c r="H299" t="s">
        <v>982</v>
      </c>
      <c r="I299" s="15" t="s">
        <v>480</v>
      </c>
      <c r="S299" s="2">
        <v>15120</v>
      </c>
      <c r="U299" s="2">
        <v>15120</v>
      </c>
      <c r="V299" s="9">
        <v>10015</v>
      </c>
      <c r="X299" s="9">
        <v>15</v>
      </c>
      <c r="Y299">
        <v>2400</v>
      </c>
      <c r="Z299">
        <v>3480</v>
      </c>
      <c r="AA299" s="2">
        <v>5880</v>
      </c>
      <c r="AB299" s="27">
        <f t="shared" si="15"/>
        <v>9240</v>
      </c>
      <c r="AE299" t="str">
        <f t="shared" si="13"/>
        <v/>
      </c>
      <c r="AF299">
        <f t="shared" si="14"/>
        <v>5880</v>
      </c>
    </row>
    <row r="300" spans="1:33" x14ac:dyDescent="0.55000000000000004">
      <c r="A300" s="9" t="s">
        <v>476</v>
      </c>
      <c r="B300" t="s">
        <v>472</v>
      </c>
      <c r="C300" t="s">
        <v>477</v>
      </c>
      <c r="D300" s="1" t="s">
        <v>478</v>
      </c>
      <c r="E300" s="9" t="s">
        <v>479</v>
      </c>
      <c r="F300" s="9"/>
      <c r="I300" s="15" t="s">
        <v>480</v>
      </c>
      <c r="S300" s="2">
        <v>15120</v>
      </c>
      <c r="U300" s="2">
        <v>15120</v>
      </c>
      <c r="V300" s="21"/>
      <c r="X300" s="9">
        <v>15</v>
      </c>
      <c r="Y300">
        <v>2400</v>
      </c>
      <c r="Z300">
        <v>3480</v>
      </c>
      <c r="AA300" s="2">
        <v>5880</v>
      </c>
      <c r="AB300" s="27">
        <f t="shared" si="15"/>
        <v>9240</v>
      </c>
      <c r="AE300" t="str">
        <f t="shared" si="13"/>
        <v/>
      </c>
      <c r="AF300">
        <f t="shared" si="14"/>
        <v>5880</v>
      </c>
    </row>
    <row r="301" spans="1:33" x14ac:dyDescent="0.55000000000000004">
      <c r="A301" s="9" t="s">
        <v>854</v>
      </c>
      <c r="B301" t="s">
        <v>472</v>
      </c>
      <c r="C301" t="s">
        <v>477</v>
      </c>
      <c r="D301" s="1" t="s">
        <v>484</v>
      </c>
      <c r="E301" s="9" t="s">
        <v>485</v>
      </c>
      <c r="F301" s="9" t="s">
        <v>485</v>
      </c>
      <c r="H301" t="s">
        <v>982</v>
      </c>
      <c r="I301" s="15"/>
      <c r="S301" s="2">
        <v>15500</v>
      </c>
      <c r="U301" s="2">
        <v>15500</v>
      </c>
      <c r="V301">
        <v>10020</v>
      </c>
      <c r="X301" s="9">
        <v>20</v>
      </c>
      <c r="Y301">
        <v>3200</v>
      </c>
      <c r="Z301">
        <v>4640</v>
      </c>
      <c r="AA301" s="2">
        <v>7840</v>
      </c>
      <c r="AB301" s="27">
        <f t="shared" si="15"/>
        <v>7660</v>
      </c>
      <c r="AE301" t="str">
        <f t="shared" si="13"/>
        <v/>
      </c>
      <c r="AF301">
        <f t="shared" si="14"/>
        <v>7840</v>
      </c>
    </row>
    <row r="302" spans="1:33" x14ac:dyDescent="0.55000000000000004">
      <c r="A302" s="25">
        <v>1206</v>
      </c>
      <c r="B302" t="s">
        <v>472</v>
      </c>
      <c r="C302" t="s">
        <v>811</v>
      </c>
      <c r="D302" s="1" t="s">
        <v>812</v>
      </c>
      <c r="E302" s="18" t="s">
        <v>813</v>
      </c>
      <c r="F302" s="18" t="s">
        <v>814</v>
      </c>
      <c r="G302" s="19" t="s">
        <v>928</v>
      </c>
      <c r="I302" s="15"/>
      <c r="S302" s="16">
        <v>168000</v>
      </c>
      <c r="T302" s="16">
        <v>168000</v>
      </c>
      <c r="U302" s="16">
        <v>168000</v>
      </c>
      <c r="V302" s="15"/>
      <c r="X302" s="18">
        <v>700</v>
      </c>
      <c r="Y302">
        <v>102025</v>
      </c>
      <c r="Z302" s="2">
        <v>30607.5</v>
      </c>
      <c r="AA302" s="2">
        <v>132632.5</v>
      </c>
      <c r="AB302" s="27">
        <f t="shared" si="15"/>
        <v>35367.5</v>
      </c>
      <c r="AE302" t="str">
        <f t="shared" si="13"/>
        <v/>
      </c>
      <c r="AF302">
        <f t="shared" si="14"/>
        <v>132632.5</v>
      </c>
    </row>
    <row r="303" spans="1:33" x14ac:dyDescent="0.55000000000000004">
      <c r="A303" s="9" t="s">
        <v>471</v>
      </c>
      <c r="B303" t="s">
        <v>472</v>
      </c>
      <c r="C303" t="s">
        <v>137</v>
      </c>
      <c r="D303" s="1" t="s">
        <v>473</v>
      </c>
      <c r="E303" s="9" t="s">
        <v>474</v>
      </c>
      <c r="F303" s="9"/>
      <c r="I303" s="15" t="s">
        <v>475</v>
      </c>
      <c r="S303" s="2">
        <v>5500</v>
      </c>
      <c r="U303" s="2">
        <v>10260</v>
      </c>
      <c r="X303" s="9">
        <v>25</v>
      </c>
      <c r="Y303">
        <v>4000</v>
      </c>
      <c r="Z303">
        <v>5800</v>
      </c>
      <c r="AA303" s="2">
        <v>9800</v>
      </c>
      <c r="AB303" s="27">
        <f t="shared" si="15"/>
        <v>-4300</v>
      </c>
      <c r="AE303" t="str">
        <f t="shared" si="13"/>
        <v/>
      </c>
      <c r="AF303">
        <f t="shared" si="14"/>
        <v>9800</v>
      </c>
    </row>
    <row r="304" spans="1:33" x14ac:dyDescent="0.55000000000000004">
      <c r="A304" s="9" t="s">
        <v>486</v>
      </c>
      <c r="B304" t="s">
        <v>472</v>
      </c>
      <c r="C304" t="s">
        <v>137</v>
      </c>
      <c r="D304" s="1" t="s">
        <v>487</v>
      </c>
      <c r="E304" s="9" t="s">
        <v>488</v>
      </c>
      <c r="F304" s="9"/>
      <c r="I304" s="15" t="s">
        <v>489</v>
      </c>
      <c r="S304" s="2">
        <v>7200</v>
      </c>
      <c r="U304" s="2">
        <v>7200</v>
      </c>
      <c r="V304" s="15"/>
      <c r="X304" s="9">
        <v>15</v>
      </c>
      <c r="Y304">
        <v>2400</v>
      </c>
      <c r="Z304">
        <v>3480</v>
      </c>
      <c r="AA304" s="2">
        <v>5880</v>
      </c>
      <c r="AB304" s="27">
        <f t="shared" si="15"/>
        <v>1320</v>
      </c>
      <c r="AE304" t="str">
        <f t="shared" si="13"/>
        <v/>
      </c>
      <c r="AF304">
        <f t="shared" si="14"/>
        <v>5880</v>
      </c>
    </row>
    <row r="305" spans="1:33" x14ac:dyDescent="0.55000000000000004">
      <c r="A305" s="9" t="s">
        <v>835</v>
      </c>
      <c r="B305" t="s">
        <v>693</v>
      </c>
      <c r="C305" t="s">
        <v>790</v>
      </c>
      <c r="D305" s="1" t="s">
        <v>791</v>
      </c>
      <c r="E305" s="9" t="s">
        <v>792</v>
      </c>
      <c r="F305" s="9" t="s">
        <v>793</v>
      </c>
      <c r="G305" s="15"/>
      <c r="H305" s="19" t="s">
        <v>982</v>
      </c>
      <c r="S305" s="10">
        <v>9800</v>
      </c>
      <c r="T305" s="10">
        <v>9800</v>
      </c>
      <c r="U305" s="10">
        <v>9800</v>
      </c>
      <c r="V305" s="18">
        <v>20025</v>
      </c>
      <c r="W305" s="16">
        <v>2</v>
      </c>
      <c r="X305" s="9">
        <v>25</v>
      </c>
      <c r="Y305">
        <v>3643.75</v>
      </c>
      <c r="Z305" s="2">
        <v>1093.125</v>
      </c>
      <c r="AA305" s="2">
        <v>4736.875</v>
      </c>
      <c r="AB305" s="27">
        <f t="shared" si="15"/>
        <v>5063.125</v>
      </c>
      <c r="AE305" t="str">
        <f t="shared" si="13"/>
        <v/>
      </c>
      <c r="AF305">
        <f t="shared" si="14"/>
        <v>4736.875</v>
      </c>
    </row>
    <row r="306" spans="1:33" x14ac:dyDescent="0.55000000000000004">
      <c r="A306" s="9" t="s">
        <v>836</v>
      </c>
      <c r="B306" t="s">
        <v>693</v>
      </c>
      <c r="C306" t="s">
        <v>790</v>
      </c>
      <c r="D306" s="1" t="s">
        <v>794</v>
      </c>
      <c r="E306" s="9" t="s">
        <v>795</v>
      </c>
      <c r="F306" s="9"/>
      <c r="G306" s="15"/>
      <c r="S306" s="10">
        <v>9500</v>
      </c>
      <c r="T306" s="10">
        <v>9500</v>
      </c>
      <c r="U306" s="10">
        <v>9500</v>
      </c>
      <c r="V306" s="18">
        <v>20025</v>
      </c>
      <c r="W306" s="16">
        <v>2</v>
      </c>
      <c r="X306" s="9">
        <v>25</v>
      </c>
      <c r="Y306">
        <v>3643.75</v>
      </c>
      <c r="Z306" s="2">
        <v>1093.125</v>
      </c>
      <c r="AA306" s="2">
        <v>4736.875</v>
      </c>
      <c r="AB306" s="27">
        <f t="shared" si="15"/>
        <v>4763.125</v>
      </c>
      <c r="AE306" t="str">
        <f t="shared" si="13"/>
        <v/>
      </c>
      <c r="AF306">
        <f t="shared" si="14"/>
        <v>4736.875</v>
      </c>
    </row>
    <row r="307" spans="1:33" x14ac:dyDescent="0.55000000000000004">
      <c r="A307" s="9" t="s">
        <v>837</v>
      </c>
      <c r="B307" t="s">
        <v>693</v>
      </c>
      <c r="C307" t="s">
        <v>790</v>
      </c>
      <c r="D307" s="1" t="s">
        <v>796</v>
      </c>
      <c r="E307" s="9" t="s">
        <v>797</v>
      </c>
      <c r="F307" s="9"/>
      <c r="G307" s="15"/>
      <c r="S307" s="10">
        <v>9500</v>
      </c>
      <c r="T307" s="10">
        <v>9500</v>
      </c>
      <c r="U307" s="10">
        <v>9500</v>
      </c>
      <c r="V307" s="18">
        <v>20025</v>
      </c>
      <c r="W307" s="16">
        <v>2</v>
      </c>
      <c r="X307" s="9">
        <v>25</v>
      </c>
      <c r="Y307">
        <v>3643.75</v>
      </c>
      <c r="Z307" s="2">
        <v>1093.125</v>
      </c>
      <c r="AA307" s="2">
        <v>4736.875</v>
      </c>
      <c r="AB307" s="27">
        <f t="shared" si="15"/>
        <v>4763.125</v>
      </c>
      <c r="AE307" t="str">
        <f t="shared" si="13"/>
        <v/>
      </c>
      <c r="AF307">
        <f t="shared" si="14"/>
        <v>4736.875</v>
      </c>
    </row>
    <row r="308" spans="1:33" x14ac:dyDescent="0.55000000000000004">
      <c r="A308" s="9" t="s">
        <v>860</v>
      </c>
      <c r="B308" t="s">
        <v>693</v>
      </c>
      <c r="C308" t="s">
        <v>790</v>
      </c>
      <c r="D308" s="1" t="s">
        <v>798</v>
      </c>
      <c r="E308" s="9" t="s">
        <v>799</v>
      </c>
      <c r="F308" s="9"/>
      <c r="G308" s="15"/>
      <c r="S308" s="10">
        <v>9500</v>
      </c>
      <c r="T308" s="10">
        <v>9500</v>
      </c>
      <c r="U308" s="10">
        <v>9500</v>
      </c>
      <c r="V308" s="18">
        <v>20025</v>
      </c>
      <c r="W308" s="16">
        <v>2</v>
      </c>
      <c r="X308" s="9">
        <v>25</v>
      </c>
      <c r="Y308">
        <v>3643.75</v>
      </c>
      <c r="Z308" s="2">
        <v>1093.125</v>
      </c>
      <c r="AA308" s="2">
        <v>4736.875</v>
      </c>
      <c r="AB308" s="27">
        <f t="shared" si="15"/>
        <v>4763.125</v>
      </c>
      <c r="AE308" t="str">
        <f t="shared" si="13"/>
        <v/>
      </c>
      <c r="AF308">
        <f t="shared" si="14"/>
        <v>4736.875</v>
      </c>
    </row>
    <row r="309" spans="1:33" x14ac:dyDescent="0.55000000000000004">
      <c r="A309" s="15" t="s">
        <v>838</v>
      </c>
      <c r="B309" t="s">
        <v>693</v>
      </c>
      <c r="C309" t="s">
        <v>790</v>
      </c>
      <c r="D309" s="1" t="s">
        <v>800</v>
      </c>
      <c r="E309" s="9" t="s">
        <v>801</v>
      </c>
      <c r="F309" s="15"/>
      <c r="G309" s="15"/>
      <c r="H309" s="19" t="s">
        <v>982</v>
      </c>
      <c r="S309" s="10">
        <v>9300</v>
      </c>
      <c r="T309" s="10">
        <v>9300</v>
      </c>
      <c r="U309" s="10">
        <v>9300</v>
      </c>
      <c r="V309" s="19">
        <v>20025</v>
      </c>
      <c r="W309" s="16">
        <v>2</v>
      </c>
      <c r="X309" s="9">
        <v>25</v>
      </c>
      <c r="Y309">
        <v>3643.75</v>
      </c>
      <c r="Z309" s="2">
        <v>1093.125</v>
      </c>
      <c r="AA309" s="2">
        <v>4736.875</v>
      </c>
      <c r="AB309" s="27">
        <f t="shared" si="15"/>
        <v>4563.125</v>
      </c>
      <c r="AE309" t="str">
        <f t="shared" si="13"/>
        <v/>
      </c>
      <c r="AF309">
        <f t="shared" si="14"/>
        <v>4736.875</v>
      </c>
    </row>
    <row r="310" spans="1:33" x14ac:dyDescent="0.55000000000000004">
      <c r="A310" s="15" t="s">
        <v>191</v>
      </c>
      <c r="B310" t="s">
        <v>44</v>
      </c>
      <c r="C310" t="s">
        <v>35</v>
      </c>
      <c r="D310" s="1" t="s">
        <v>192</v>
      </c>
      <c r="E310" s="9" t="s">
        <v>193</v>
      </c>
      <c r="F310" t="s">
        <v>193</v>
      </c>
      <c r="S310" s="2"/>
      <c r="X310" s="18">
        <v>8</v>
      </c>
      <c r="Y310" s="10">
        <v>1344</v>
      </c>
      <c r="Z310" s="2">
        <v>1559.04</v>
      </c>
      <c r="AA310" s="2">
        <v>2903.04</v>
      </c>
      <c r="AB310" s="27">
        <f t="shared" si="15"/>
        <v>0</v>
      </c>
      <c r="AD310" s="16">
        <v>0</v>
      </c>
      <c r="AE310">
        <f t="shared" si="13"/>
        <v>2903.04</v>
      </c>
      <c r="AF310" t="str">
        <f t="shared" si="14"/>
        <v/>
      </c>
    </row>
    <row r="311" spans="1:33" x14ac:dyDescent="0.55000000000000004">
      <c r="A311" s="15" t="s">
        <v>244</v>
      </c>
      <c r="B311" t="s">
        <v>28</v>
      </c>
      <c r="C311" t="s">
        <v>29</v>
      </c>
      <c r="D311" s="1" t="s">
        <v>192</v>
      </c>
      <c r="E311" s="9" t="s">
        <v>193</v>
      </c>
      <c r="F311" t="s">
        <v>193</v>
      </c>
      <c r="S311" s="2"/>
      <c r="X311" s="9">
        <v>15</v>
      </c>
      <c r="Y311" s="10">
        <v>2520</v>
      </c>
      <c r="Z311" s="2">
        <v>2923.2</v>
      </c>
      <c r="AA311" s="2">
        <v>5443.2</v>
      </c>
      <c r="AB311" s="27">
        <f t="shared" si="15"/>
        <v>0</v>
      </c>
      <c r="AD311" s="16">
        <v>0</v>
      </c>
      <c r="AE311">
        <f t="shared" si="13"/>
        <v>5443.2</v>
      </c>
      <c r="AF311" t="str">
        <f t="shared" si="14"/>
        <v/>
      </c>
    </row>
    <row r="312" spans="1:33" x14ac:dyDescent="0.55000000000000004">
      <c r="A312" t="s">
        <v>192</v>
      </c>
      <c r="B312" t="s">
        <v>192</v>
      </c>
      <c r="C312" t="s">
        <v>192</v>
      </c>
      <c r="D312" s="1" t="s">
        <v>192</v>
      </c>
      <c r="E312" s="9" t="s">
        <v>192</v>
      </c>
      <c r="S312" s="2"/>
      <c r="X312" s="30">
        <v>1709</v>
      </c>
      <c r="Y312" s="2">
        <v>287112</v>
      </c>
      <c r="AA312" s="2">
        <v>602622.72000000009</v>
      </c>
      <c r="AB312" s="27">
        <f t="shared" si="15"/>
        <v>0</v>
      </c>
      <c r="AE312" t="str">
        <f t="shared" si="13"/>
        <v/>
      </c>
    </row>
    <row r="313" spans="1:33" x14ac:dyDescent="0.55000000000000004">
      <c r="A313" t="s">
        <v>192</v>
      </c>
      <c r="B313" t="s">
        <v>192</v>
      </c>
      <c r="C313" t="s">
        <v>192</v>
      </c>
      <c r="D313" s="1" t="s">
        <v>192</v>
      </c>
      <c r="E313" s="9" t="s">
        <v>192</v>
      </c>
      <c r="S313" s="2"/>
      <c r="X313" s="9"/>
      <c r="Y313">
        <v>160</v>
      </c>
      <c r="Z313">
        <v>1.45</v>
      </c>
      <c r="AB313" s="27">
        <f t="shared" si="15"/>
        <v>0</v>
      </c>
      <c r="AE313" t="str">
        <f t="shared" si="13"/>
        <v/>
      </c>
      <c r="AF313">
        <f t="shared" si="14"/>
        <v>0</v>
      </c>
    </row>
    <row r="314" spans="1:33" x14ac:dyDescent="0.55000000000000004">
      <c r="A314" t="s">
        <v>342</v>
      </c>
      <c r="D314" s="1" t="s">
        <v>192</v>
      </c>
      <c r="E314" s="9" t="s">
        <v>343</v>
      </c>
      <c r="F314" t="s">
        <v>343</v>
      </c>
      <c r="I314" s="15" t="s">
        <v>344</v>
      </c>
      <c r="S314" s="2"/>
      <c r="X314" s="9">
        <v>12</v>
      </c>
      <c r="Y314">
        <v>1920</v>
      </c>
      <c r="Z314">
        <v>2784</v>
      </c>
      <c r="AA314" s="2">
        <v>4704</v>
      </c>
      <c r="AB314" s="27">
        <f t="shared" si="15"/>
        <v>0</v>
      </c>
      <c r="AE314" t="str">
        <f t="shared" si="13"/>
        <v/>
      </c>
      <c r="AF314">
        <f t="shared" si="14"/>
        <v>4704</v>
      </c>
    </row>
    <row r="315" spans="1:33" x14ac:dyDescent="0.55000000000000004">
      <c r="A315" t="s">
        <v>419</v>
      </c>
      <c r="D315" s="1" t="s">
        <v>192</v>
      </c>
      <c r="E315" s="9"/>
      <c r="I315" s="15" t="s">
        <v>420</v>
      </c>
      <c r="S315" s="2">
        <v>2376</v>
      </c>
      <c r="U315" s="2">
        <v>2376</v>
      </c>
      <c r="X315" s="9">
        <v>5</v>
      </c>
      <c r="Y315">
        <v>800</v>
      </c>
      <c r="Z315">
        <v>1160</v>
      </c>
      <c r="AA315" s="2">
        <v>1960</v>
      </c>
      <c r="AB315" s="27">
        <f t="shared" si="15"/>
        <v>416</v>
      </c>
      <c r="AE315" t="str">
        <f t="shared" si="13"/>
        <v/>
      </c>
      <c r="AF315">
        <f t="shared" si="14"/>
        <v>1960</v>
      </c>
    </row>
    <row r="316" spans="1:33" x14ac:dyDescent="0.55000000000000004">
      <c r="A316" t="s">
        <v>520</v>
      </c>
      <c r="D316" s="1" t="s">
        <v>192</v>
      </c>
      <c r="E316" s="21" t="s">
        <v>521</v>
      </c>
      <c r="I316" s="15" t="s">
        <v>522</v>
      </c>
      <c r="S316" s="2">
        <v>4536</v>
      </c>
      <c r="U316" s="2">
        <v>4536</v>
      </c>
      <c r="X316" s="21">
        <v>10</v>
      </c>
      <c r="Y316">
        <v>1600</v>
      </c>
      <c r="Z316">
        <v>2320</v>
      </c>
      <c r="AA316" s="2">
        <v>3920</v>
      </c>
      <c r="AB316" s="27">
        <f t="shared" si="15"/>
        <v>616</v>
      </c>
      <c r="AE316" t="str">
        <f t="shared" si="13"/>
        <v/>
      </c>
      <c r="AF316">
        <f t="shared" si="14"/>
        <v>3920</v>
      </c>
    </row>
    <row r="317" spans="1:33" x14ac:dyDescent="0.55000000000000004">
      <c r="A317" t="s">
        <v>192</v>
      </c>
      <c r="B317" t="s">
        <v>192</v>
      </c>
      <c r="C317" t="s">
        <v>192</v>
      </c>
      <c r="D317" s="1" t="s">
        <v>192</v>
      </c>
      <c r="E317" s="21" t="s">
        <v>192</v>
      </c>
      <c r="I317" s="15"/>
      <c r="X317" s="21"/>
      <c r="Y317">
        <v>145.75</v>
      </c>
      <c r="Z317">
        <v>0.3</v>
      </c>
      <c r="AA317" s="2"/>
      <c r="AB317" s="27">
        <f t="shared" si="15"/>
        <v>0</v>
      </c>
      <c r="AE317" t="str">
        <f t="shared" si="13"/>
        <v/>
      </c>
      <c r="AF317">
        <f t="shared" si="14"/>
        <v>0</v>
      </c>
    </row>
    <row r="318" spans="1:33" x14ac:dyDescent="0.55000000000000004">
      <c r="A318" t="s">
        <v>815</v>
      </c>
      <c r="D318" s="1" t="s">
        <v>192</v>
      </c>
      <c r="E318" s="21" t="s">
        <v>816</v>
      </c>
      <c r="U318" s="10"/>
      <c r="X318" s="21">
        <v>40.5</v>
      </c>
      <c r="AA318">
        <v>6493.2225623087006</v>
      </c>
      <c r="AB318" s="27">
        <f t="shared" si="15"/>
        <v>0</v>
      </c>
      <c r="AE318" t="str">
        <f t="shared" si="13"/>
        <v/>
      </c>
      <c r="AG318">
        <v>6493.2225623087006</v>
      </c>
    </row>
    <row r="319" spans="1:33" x14ac:dyDescent="0.55000000000000004">
      <c r="A319" s="13" t="s">
        <v>904</v>
      </c>
      <c r="B319" t="s">
        <v>28</v>
      </c>
      <c r="C319" t="s">
        <v>57</v>
      </c>
      <c r="D319"/>
      <c r="E319" s="21" t="s">
        <v>905</v>
      </c>
      <c r="S319" s="2">
        <v>2200</v>
      </c>
      <c r="U319" s="2">
        <v>2200</v>
      </c>
      <c r="V319">
        <v>10005</v>
      </c>
      <c r="X319" s="21">
        <v>5</v>
      </c>
      <c r="Y319" s="10">
        <v>840</v>
      </c>
      <c r="Z319" s="2">
        <v>974.4</v>
      </c>
      <c r="AA319" s="2">
        <v>1814.4</v>
      </c>
      <c r="AB319" s="27">
        <f t="shared" si="15"/>
        <v>385.59999999999991</v>
      </c>
      <c r="AD319" s="16">
        <v>3500</v>
      </c>
      <c r="AE319">
        <f t="shared" si="13"/>
        <v>1814.4</v>
      </c>
      <c r="AF319" t="str">
        <f t="shared" si="14"/>
        <v/>
      </c>
    </row>
    <row r="320" spans="1:33" x14ac:dyDescent="0.55000000000000004">
      <c r="A320" t="s">
        <v>469</v>
      </c>
      <c r="E320" s="21" t="s">
        <v>470</v>
      </c>
      <c r="I320" s="15" t="s">
        <v>470</v>
      </c>
      <c r="S320" s="2"/>
      <c r="X320" s="21">
        <v>45</v>
      </c>
      <c r="Y320">
        <v>7200</v>
      </c>
      <c r="Z320">
        <v>10440</v>
      </c>
      <c r="AA320" s="2">
        <v>17640</v>
      </c>
      <c r="AB320" s="27">
        <f t="shared" si="15"/>
        <v>0</v>
      </c>
      <c r="AE320" t="str">
        <f t="shared" si="13"/>
        <v/>
      </c>
      <c r="AF320">
        <f t="shared" si="14"/>
        <v>17640</v>
      </c>
    </row>
    <row r="321" spans="2:32" x14ac:dyDescent="0.55000000000000004">
      <c r="B321" t="s">
        <v>693</v>
      </c>
      <c r="C321" t="s">
        <v>137</v>
      </c>
      <c r="D321" s="1" t="s">
        <v>926</v>
      </c>
      <c r="E321" s="21" t="s">
        <v>924</v>
      </c>
      <c r="S321" s="10">
        <v>2300</v>
      </c>
      <c r="T321" s="10"/>
      <c r="U321" s="10">
        <v>2300</v>
      </c>
      <c r="X321" s="14">
        <v>5</v>
      </c>
      <c r="Y321">
        <v>840</v>
      </c>
      <c r="AA321" s="2">
        <v>1100</v>
      </c>
      <c r="AB321" s="27">
        <f t="shared" si="15"/>
        <v>1200</v>
      </c>
      <c r="AE321" t="str">
        <f t="shared" si="13"/>
        <v/>
      </c>
      <c r="AF321">
        <f t="shared" si="14"/>
        <v>1100</v>
      </c>
    </row>
    <row r="322" spans="2:32" x14ac:dyDescent="0.55000000000000004">
      <c r="B322" t="s">
        <v>693</v>
      </c>
      <c r="C322" t="s">
        <v>137</v>
      </c>
      <c r="D322" s="1" t="s">
        <v>927</v>
      </c>
      <c r="E322" s="21" t="s">
        <v>925</v>
      </c>
      <c r="S322" s="10">
        <v>2300</v>
      </c>
      <c r="T322" s="10"/>
      <c r="U322" s="10">
        <v>2300</v>
      </c>
      <c r="X322" s="14">
        <v>5</v>
      </c>
      <c r="Y322">
        <v>840</v>
      </c>
      <c r="AA322" s="2">
        <v>1100</v>
      </c>
      <c r="AB322" s="27">
        <f t="shared" si="15"/>
        <v>1200</v>
      </c>
      <c r="AE322" t="str">
        <f t="shared" si="13"/>
        <v/>
      </c>
      <c r="AF322">
        <f t="shared" si="14"/>
        <v>1100</v>
      </c>
    </row>
    <row r="323" spans="2:32" x14ac:dyDescent="0.55000000000000004">
      <c r="S323" s="10"/>
      <c r="T323" s="10"/>
      <c r="U323" s="10"/>
      <c r="AE323" t="str">
        <f t="shared" ref="AE323:AE347" si="16">IF(AD323="","",AA323)</f>
        <v/>
      </c>
      <c r="AF323">
        <f t="shared" ref="AF323:AF347" si="17">IF(AE323="",AA323,"")</f>
        <v>0</v>
      </c>
    </row>
    <row r="324" spans="2:32" x14ac:dyDescent="0.55000000000000004">
      <c r="S324" s="10"/>
      <c r="T324" s="10"/>
      <c r="U324" s="10"/>
      <c r="X324" s="15"/>
      <c r="AE324" t="str">
        <f t="shared" si="16"/>
        <v/>
      </c>
      <c r="AF324">
        <f t="shared" si="17"/>
        <v>0</v>
      </c>
    </row>
    <row r="325" spans="2:32" x14ac:dyDescent="0.55000000000000004">
      <c r="S325" s="10"/>
      <c r="T325" s="10"/>
      <c r="U325" s="10"/>
      <c r="X325" s="15"/>
      <c r="AE325" t="str">
        <f t="shared" si="16"/>
        <v/>
      </c>
      <c r="AF325">
        <f t="shared" si="17"/>
        <v>0</v>
      </c>
    </row>
    <row r="326" spans="2:32" x14ac:dyDescent="0.55000000000000004">
      <c r="S326" s="11">
        <f>SUM(S2:S325)</f>
        <v>4875215</v>
      </c>
      <c r="U326" s="11">
        <f>SUM(U2:U325)</f>
        <v>5290154</v>
      </c>
      <c r="AA326" s="11">
        <f>SUM(AA2:AA325)</f>
        <v>4147126.4883930897</v>
      </c>
      <c r="AB326" s="11">
        <f>SUM(AB2:AB325)</f>
        <v>1568058.6941692166</v>
      </c>
      <c r="AC326" s="11">
        <f>S326-AB326</f>
        <v>3307156.3058307832</v>
      </c>
      <c r="AE326" t="str">
        <f t="shared" si="16"/>
        <v/>
      </c>
    </row>
    <row r="327" spans="2:32" x14ac:dyDescent="0.55000000000000004">
      <c r="AE327" t="str">
        <f t="shared" si="16"/>
        <v/>
      </c>
      <c r="AF327">
        <f t="shared" si="17"/>
        <v>0</v>
      </c>
    </row>
    <row r="328" spans="2:32" x14ac:dyDescent="0.55000000000000004">
      <c r="Y328">
        <v>145.75</v>
      </c>
      <c r="Z328">
        <v>0.3</v>
      </c>
      <c r="AD328" t="s">
        <v>955</v>
      </c>
      <c r="AE328">
        <f t="shared" si="16"/>
        <v>0</v>
      </c>
      <c r="AF328" t="str">
        <f t="shared" si="17"/>
        <v/>
      </c>
    </row>
    <row r="329" spans="2:32" x14ac:dyDescent="0.55000000000000004">
      <c r="B329" t="s">
        <v>950</v>
      </c>
      <c r="C329" t="s">
        <v>951</v>
      </c>
      <c r="D329" s="1" t="s">
        <v>931</v>
      </c>
      <c r="E329" s="21" t="s">
        <v>952</v>
      </c>
      <c r="S329">
        <v>1200</v>
      </c>
      <c r="W329">
        <v>2</v>
      </c>
      <c r="X329" s="14">
        <v>3.94</v>
      </c>
      <c r="Y329">
        <f t="shared" ref="Y329:Z331" si="18">X329*Y$328</f>
        <v>574.255</v>
      </c>
      <c r="Z329">
        <f t="shared" si="18"/>
        <v>172.2765</v>
      </c>
      <c r="AA329">
        <f>Y329+Z329</f>
        <v>746.53150000000005</v>
      </c>
      <c r="AB329" s="27">
        <f>S329-AA329</f>
        <v>453.46849999999995</v>
      </c>
      <c r="AC329">
        <v>5</v>
      </c>
      <c r="AE329" t="str">
        <f t="shared" si="16"/>
        <v/>
      </c>
      <c r="AF329">
        <f t="shared" si="17"/>
        <v>746.53150000000005</v>
      </c>
    </row>
    <row r="330" spans="2:32" x14ac:dyDescent="0.55000000000000004">
      <c r="B330" t="s">
        <v>950</v>
      </c>
      <c r="C330" t="s">
        <v>951</v>
      </c>
      <c r="D330" s="1" t="s">
        <v>932</v>
      </c>
      <c r="E330" s="21" t="s">
        <v>953</v>
      </c>
      <c r="S330">
        <v>2200</v>
      </c>
      <c r="X330">
        <v>6.79</v>
      </c>
      <c r="Y330">
        <f t="shared" si="18"/>
        <v>989.64250000000004</v>
      </c>
      <c r="Z330">
        <f t="shared" si="18"/>
        <v>296.89274999999998</v>
      </c>
      <c r="AA330">
        <f>Y330+Z330</f>
        <v>1286.5352499999999</v>
      </c>
      <c r="AB330" s="27">
        <f>S330-AA330</f>
        <v>913.46475000000009</v>
      </c>
      <c r="AC330">
        <v>2</v>
      </c>
      <c r="AE330" t="str">
        <f t="shared" si="16"/>
        <v/>
      </c>
      <c r="AF330">
        <f t="shared" si="17"/>
        <v>1286.5352499999999</v>
      </c>
    </row>
    <row r="331" spans="2:32" x14ac:dyDescent="0.55000000000000004">
      <c r="B331" t="s">
        <v>950</v>
      </c>
      <c r="C331" t="s">
        <v>951</v>
      </c>
      <c r="D331" s="1" t="s">
        <v>933</v>
      </c>
      <c r="E331" s="21" t="s">
        <v>954</v>
      </c>
      <c r="S331">
        <v>2300</v>
      </c>
      <c r="X331">
        <v>6.95</v>
      </c>
      <c r="Y331">
        <f t="shared" si="18"/>
        <v>1012.9625</v>
      </c>
      <c r="Z331">
        <f t="shared" si="18"/>
        <v>303.88874999999996</v>
      </c>
      <c r="AA331">
        <f>Y331+Z331</f>
        <v>1316.8512499999999</v>
      </c>
      <c r="AB331" s="27">
        <f>S331-AA331</f>
        <v>983.14875000000006</v>
      </c>
      <c r="AC331">
        <v>2</v>
      </c>
      <c r="AD331">
        <v>2300</v>
      </c>
      <c r="AE331">
        <f t="shared" si="16"/>
        <v>1316.8512499999999</v>
      </c>
      <c r="AF331" t="str">
        <f t="shared" si="17"/>
        <v/>
      </c>
    </row>
    <row r="332" spans="2:32" x14ac:dyDescent="0.55000000000000004">
      <c r="B332" t="s">
        <v>950</v>
      </c>
      <c r="C332" t="s">
        <v>951</v>
      </c>
      <c r="D332" s="1" t="s">
        <v>934</v>
      </c>
      <c r="E332" s="21" t="s">
        <v>956</v>
      </c>
      <c r="S332">
        <v>1200</v>
      </c>
      <c r="X332">
        <v>3.94</v>
      </c>
      <c r="Y332">
        <f t="shared" ref="Y332:Y347" si="19">X332*Y$328</f>
        <v>574.255</v>
      </c>
      <c r="Z332">
        <f t="shared" ref="Z332:Z348" si="20">Y332*Z$328</f>
        <v>172.2765</v>
      </c>
      <c r="AA332">
        <f t="shared" ref="AA332:AA348" si="21">Y332+Z332</f>
        <v>746.53150000000005</v>
      </c>
      <c r="AB332" s="27">
        <f t="shared" ref="AB332:AB347" si="22">S332-AA332</f>
        <v>453.46849999999995</v>
      </c>
      <c r="AC332">
        <v>2</v>
      </c>
      <c r="AD332">
        <v>1200</v>
      </c>
      <c r="AE332">
        <f t="shared" si="16"/>
        <v>746.53150000000005</v>
      </c>
      <c r="AF332" t="str">
        <f t="shared" si="17"/>
        <v/>
      </c>
    </row>
    <row r="333" spans="2:32" x14ac:dyDescent="0.55000000000000004">
      <c r="B333" t="s">
        <v>950</v>
      </c>
      <c r="C333" t="s">
        <v>951</v>
      </c>
      <c r="D333" s="1" t="s">
        <v>935</v>
      </c>
      <c r="E333" s="21" t="s">
        <v>957</v>
      </c>
      <c r="S333">
        <v>2600</v>
      </c>
      <c r="X333">
        <v>8.49</v>
      </c>
      <c r="Y333">
        <f t="shared" si="19"/>
        <v>1237.4175</v>
      </c>
      <c r="Z333">
        <f t="shared" si="20"/>
        <v>371.22525000000002</v>
      </c>
      <c r="AA333">
        <f t="shared" si="21"/>
        <v>1608.64275</v>
      </c>
      <c r="AB333" s="27">
        <f t="shared" si="22"/>
        <v>991.35725000000002</v>
      </c>
      <c r="AC333">
        <v>1</v>
      </c>
      <c r="AD333">
        <v>1200</v>
      </c>
      <c r="AE333">
        <f t="shared" si="16"/>
        <v>1608.64275</v>
      </c>
      <c r="AF333" t="str">
        <f t="shared" si="17"/>
        <v/>
      </c>
    </row>
    <row r="334" spans="2:32" x14ac:dyDescent="0.55000000000000004">
      <c r="B334" t="s">
        <v>950</v>
      </c>
      <c r="C334" t="s">
        <v>951</v>
      </c>
      <c r="D334" s="1" t="s">
        <v>936</v>
      </c>
      <c r="E334" s="14" t="s">
        <v>958</v>
      </c>
      <c r="S334">
        <v>1000</v>
      </c>
      <c r="X334">
        <v>2.95</v>
      </c>
      <c r="Y334">
        <f t="shared" si="19"/>
        <v>429.96250000000003</v>
      </c>
      <c r="Z334">
        <f t="shared" si="20"/>
        <v>128.98875000000001</v>
      </c>
      <c r="AA334">
        <f t="shared" si="21"/>
        <v>558.95125000000007</v>
      </c>
      <c r="AB334" s="27">
        <f t="shared" si="22"/>
        <v>441.04874999999993</v>
      </c>
      <c r="AC334">
        <v>5</v>
      </c>
      <c r="AE334" t="str">
        <f t="shared" si="16"/>
        <v/>
      </c>
      <c r="AF334">
        <f t="shared" si="17"/>
        <v>558.95125000000007</v>
      </c>
    </row>
    <row r="335" spans="2:32" x14ac:dyDescent="0.55000000000000004">
      <c r="B335" t="s">
        <v>950</v>
      </c>
      <c r="C335" t="s">
        <v>951</v>
      </c>
      <c r="D335" s="1" t="s">
        <v>937</v>
      </c>
      <c r="E335" s="14" t="s">
        <v>959</v>
      </c>
      <c r="S335">
        <v>1500</v>
      </c>
      <c r="X335">
        <v>4.95</v>
      </c>
      <c r="Y335">
        <f t="shared" si="19"/>
        <v>721.46249999999998</v>
      </c>
      <c r="Z335">
        <f t="shared" si="20"/>
        <v>216.43875</v>
      </c>
      <c r="AA335">
        <f t="shared" si="21"/>
        <v>937.90125</v>
      </c>
      <c r="AB335" s="27">
        <f t="shared" si="22"/>
        <v>562.09875</v>
      </c>
      <c r="AC335">
        <v>2</v>
      </c>
      <c r="AE335" t="str">
        <f t="shared" si="16"/>
        <v/>
      </c>
      <c r="AF335">
        <f t="shared" si="17"/>
        <v>937.90125</v>
      </c>
    </row>
    <row r="336" spans="2:32" x14ac:dyDescent="0.55000000000000004">
      <c r="B336" t="s">
        <v>950</v>
      </c>
      <c r="C336" t="s">
        <v>951</v>
      </c>
      <c r="D336" s="1" t="s">
        <v>938</v>
      </c>
      <c r="E336" s="21" t="s">
        <v>960</v>
      </c>
      <c r="S336">
        <v>1500</v>
      </c>
      <c r="X336">
        <v>4.49</v>
      </c>
      <c r="Y336">
        <f t="shared" si="19"/>
        <v>654.41750000000002</v>
      </c>
      <c r="Z336">
        <f t="shared" si="20"/>
        <v>196.32525000000001</v>
      </c>
      <c r="AA336">
        <f t="shared" si="21"/>
        <v>850.74275</v>
      </c>
      <c r="AB336" s="27">
        <f t="shared" si="22"/>
        <v>649.25725</v>
      </c>
      <c r="AC336">
        <v>4</v>
      </c>
      <c r="AE336" t="str">
        <f t="shared" si="16"/>
        <v/>
      </c>
      <c r="AF336">
        <f t="shared" si="17"/>
        <v>850.74275</v>
      </c>
    </row>
    <row r="337" spans="2:34" x14ac:dyDescent="0.55000000000000004">
      <c r="B337" t="s">
        <v>950</v>
      </c>
      <c r="C337" t="s">
        <v>951</v>
      </c>
      <c r="D337" s="1" t="s">
        <v>939</v>
      </c>
      <c r="E337" s="14" t="s">
        <v>961</v>
      </c>
      <c r="S337">
        <v>1500</v>
      </c>
      <c r="X337">
        <v>4.95</v>
      </c>
      <c r="Y337">
        <f t="shared" si="19"/>
        <v>721.46249999999998</v>
      </c>
      <c r="Z337">
        <f t="shared" si="20"/>
        <v>216.43875</v>
      </c>
      <c r="AA337">
        <f t="shared" si="21"/>
        <v>937.90125</v>
      </c>
      <c r="AB337" s="27">
        <f t="shared" si="22"/>
        <v>562.09875</v>
      </c>
      <c r="AC337">
        <v>5</v>
      </c>
      <c r="AE337" t="str">
        <f t="shared" si="16"/>
        <v/>
      </c>
      <c r="AF337">
        <f t="shared" si="17"/>
        <v>937.90125</v>
      </c>
    </row>
    <row r="338" spans="2:34" x14ac:dyDescent="0.55000000000000004">
      <c r="B338" t="s">
        <v>950</v>
      </c>
      <c r="C338" t="s">
        <v>951</v>
      </c>
      <c r="D338" s="1" t="s">
        <v>940</v>
      </c>
      <c r="E338" s="14" t="s">
        <v>962</v>
      </c>
      <c r="S338">
        <v>800</v>
      </c>
      <c r="X338">
        <v>1.98</v>
      </c>
      <c r="Y338">
        <f t="shared" si="19"/>
        <v>288.58499999999998</v>
      </c>
      <c r="Z338">
        <f t="shared" si="20"/>
        <v>86.575499999999991</v>
      </c>
      <c r="AA338">
        <f t="shared" si="21"/>
        <v>375.16049999999996</v>
      </c>
      <c r="AB338" s="27">
        <f t="shared" si="22"/>
        <v>424.83950000000004</v>
      </c>
      <c r="AC338">
        <v>3</v>
      </c>
      <c r="AE338" t="str">
        <f t="shared" si="16"/>
        <v/>
      </c>
      <c r="AF338">
        <f t="shared" si="17"/>
        <v>375.16049999999996</v>
      </c>
    </row>
    <row r="339" spans="2:34" x14ac:dyDescent="0.55000000000000004">
      <c r="B339" t="s">
        <v>950</v>
      </c>
      <c r="C339" t="s">
        <v>951</v>
      </c>
      <c r="D339" s="1" t="s">
        <v>941</v>
      </c>
      <c r="E339" s="14" t="s">
        <v>963</v>
      </c>
      <c r="S339">
        <v>2200</v>
      </c>
      <c r="X339">
        <v>5</v>
      </c>
      <c r="Y339">
        <f t="shared" si="19"/>
        <v>728.75</v>
      </c>
      <c r="Z339">
        <f t="shared" si="20"/>
        <v>218.625</v>
      </c>
      <c r="AA339">
        <f t="shared" si="21"/>
        <v>947.375</v>
      </c>
      <c r="AB339" s="27">
        <f t="shared" si="22"/>
        <v>1252.625</v>
      </c>
      <c r="AC339">
        <v>1</v>
      </c>
      <c r="AE339" t="str">
        <f t="shared" si="16"/>
        <v/>
      </c>
      <c r="AF339">
        <f t="shared" si="17"/>
        <v>947.375</v>
      </c>
    </row>
    <row r="340" spans="2:34" x14ac:dyDescent="0.55000000000000004">
      <c r="B340" t="s">
        <v>950</v>
      </c>
      <c r="C340" t="s">
        <v>951</v>
      </c>
      <c r="D340" s="1" t="s">
        <v>942</v>
      </c>
      <c r="E340" s="14" t="s">
        <v>964</v>
      </c>
      <c r="S340">
        <v>1800</v>
      </c>
      <c r="X340">
        <v>3.48</v>
      </c>
      <c r="Y340">
        <f t="shared" si="19"/>
        <v>507.21</v>
      </c>
      <c r="Z340">
        <f t="shared" si="20"/>
        <v>152.16299999999998</v>
      </c>
      <c r="AA340">
        <f t="shared" si="21"/>
        <v>659.37299999999993</v>
      </c>
      <c r="AB340" s="27">
        <f t="shared" si="22"/>
        <v>1140.627</v>
      </c>
      <c r="AC340">
        <v>1</v>
      </c>
      <c r="AE340" t="str">
        <f t="shared" si="16"/>
        <v/>
      </c>
      <c r="AF340">
        <f t="shared" si="17"/>
        <v>659.37299999999993</v>
      </c>
    </row>
    <row r="341" spans="2:34" x14ac:dyDescent="0.55000000000000004">
      <c r="B341" t="s">
        <v>950</v>
      </c>
      <c r="C341" t="s">
        <v>951</v>
      </c>
      <c r="D341" s="1" t="s">
        <v>943</v>
      </c>
      <c r="E341" s="14" t="s">
        <v>965</v>
      </c>
      <c r="S341">
        <v>1000</v>
      </c>
      <c r="X341">
        <v>2.99</v>
      </c>
      <c r="Y341">
        <f t="shared" si="19"/>
        <v>435.79250000000002</v>
      </c>
      <c r="Z341">
        <f t="shared" si="20"/>
        <v>130.73775000000001</v>
      </c>
      <c r="AA341">
        <f t="shared" si="21"/>
        <v>566.53025000000002</v>
      </c>
      <c r="AB341" s="27">
        <f t="shared" si="22"/>
        <v>433.46974999999998</v>
      </c>
      <c r="AC341">
        <v>1</v>
      </c>
      <c r="AE341" t="str">
        <f t="shared" si="16"/>
        <v/>
      </c>
      <c r="AF341">
        <f t="shared" si="17"/>
        <v>566.53025000000002</v>
      </c>
    </row>
    <row r="342" spans="2:34" x14ac:dyDescent="0.55000000000000004">
      <c r="B342" t="s">
        <v>950</v>
      </c>
      <c r="C342" t="s">
        <v>951</v>
      </c>
      <c r="D342" s="1" t="s">
        <v>944</v>
      </c>
      <c r="E342" s="14" t="s">
        <v>966</v>
      </c>
      <c r="S342">
        <v>1500</v>
      </c>
      <c r="X342">
        <v>4.99</v>
      </c>
      <c r="Y342">
        <f t="shared" si="19"/>
        <v>727.29250000000002</v>
      </c>
      <c r="Z342">
        <f t="shared" si="20"/>
        <v>218.18774999999999</v>
      </c>
      <c r="AA342">
        <f t="shared" si="21"/>
        <v>945.48025000000007</v>
      </c>
      <c r="AB342" s="27">
        <f t="shared" si="22"/>
        <v>554.51974999999993</v>
      </c>
      <c r="AC342">
        <v>1</v>
      </c>
      <c r="AE342" t="str">
        <f t="shared" si="16"/>
        <v/>
      </c>
      <c r="AF342">
        <f t="shared" si="17"/>
        <v>945.48025000000007</v>
      </c>
    </row>
    <row r="343" spans="2:34" x14ac:dyDescent="0.55000000000000004">
      <c r="B343" t="s">
        <v>950</v>
      </c>
      <c r="C343" t="s">
        <v>951</v>
      </c>
      <c r="D343" s="1" t="s">
        <v>945</v>
      </c>
      <c r="E343" s="14" t="s">
        <v>1034</v>
      </c>
      <c r="S343">
        <v>1300</v>
      </c>
      <c r="X343">
        <v>4</v>
      </c>
      <c r="Y343">
        <f t="shared" si="19"/>
        <v>583</v>
      </c>
      <c r="Z343">
        <f t="shared" si="20"/>
        <v>174.9</v>
      </c>
      <c r="AA343">
        <f t="shared" si="21"/>
        <v>757.9</v>
      </c>
      <c r="AB343" s="27">
        <f t="shared" si="22"/>
        <v>542.1</v>
      </c>
      <c r="AC343">
        <v>1</v>
      </c>
      <c r="AE343" t="str">
        <f t="shared" si="16"/>
        <v/>
      </c>
      <c r="AF343">
        <f t="shared" si="17"/>
        <v>757.9</v>
      </c>
    </row>
    <row r="344" spans="2:34" x14ac:dyDescent="0.55000000000000004">
      <c r="B344" t="s">
        <v>950</v>
      </c>
      <c r="C344" t="s">
        <v>951</v>
      </c>
      <c r="D344" s="1" t="s">
        <v>946</v>
      </c>
      <c r="E344" s="14" t="s">
        <v>968</v>
      </c>
      <c r="S344">
        <v>700</v>
      </c>
      <c r="X344">
        <v>2</v>
      </c>
      <c r="Y344">
        <f t="shared" si="19"/>
        <v>291.5</v>
      </c>
      <c r="Z344">
        <f t="shared" si="20"/>
        <v>87.45</v>
      </c>
      <c r="AA344">
        <f t="shared" si="21"/>
        <v>378.95</v>
      </c>
      <c r="AB344" s="27">
        <f t="shared" si="22"/>
        <v>321.05</v>
      </c>
      <c r="AC344">
        <v>3</v>
      </c>
      <c r="AE344" t="str">
        <f t="shared" si="16"/>
        <v/>
      </c>
      <c r="AF344">
        <f t="shared" si="17"/>
        <v>378.95</v>
      </c>
    </row>
    <row r="345" spans="2:34" x14ac:dyDescent="0.55000000000000004">
      <c r="B345" t="s">
        <v>950</v>
      </c>
      <c r="C345" t="s">
        <v>951</v>
      </c>
      <c r="D345" s="1" t="s">
        <v>947</v>
      </c>
      <c r="E345" s="14" t="s">
        <v>969</v>
      </c>
      <c r="S345">
        <v>1200</v>
      </c>
      <c r="X345">
        <v>3.48</v>
      </c>
      <c r="Y345">
        <f t="shared" si="19"/>
        <v>507.21</v>
      </c>
      <c r="Z345">
        <f t="shared" si="20"/>
        <v>152.16299999999998</v>
      </c>
      <c r="AA345">
        <f t="shared" si="21"/>
        <v>659.37299999999993</v>
      </c>
      <c r="AB345" s="27">
        <f t="shared" si="22"/>
        <v>540.62700000000007</v>
      </c>
      <c r="AC345">
        <v>1</v>
      </c>
      <c r="AE345" t="str">
        <f t="shared" si="16"/>
        <v/>
      </c>
      <c r="AF345">
        <f t="shared" si="17"/>
        <v>659.37299999999993</v>
      </c>
    </row>
    <row r="346" spans="2:34" x14ac:dyDescent="0.55000000000000004">
      <c r="B346" t="s">
        <v>950</v>
      </c>
      <c r="C346" t="s">
        <v>951</v>
      </c>
      <c r="D346" s="1" t="s">
        <v>948</v>
      </c>
      <c r="E346" s="14" t="s">
        <v>970</v>
      </c>
      <c r="S346">
        <v>2000</v>
      </c>
      <c r="X346">
        <v>6</v>
      </c>
      <c r="Y346">
        <f t="shared" si="19"/>
        <v>874.5</v>
      </c>
      <c r="Z346">
        <f t="shared" si="20"/>
        <v>262.34999999999997</v>
      </c>
      <c r="AA346">
        <f t="shared" si="21"/>
        <v>1136.8499999999999</v>
      </c>
      <c r="AB346" s="27">
        <f t="shared" si="22"/>
        <v>863.15000000000009</v>
      </c>
      <c r="AC346">
        <v>1</v>
      </c>
      <c r="AE346" t="str">
        <f t="shared" si="16"/>
        <v/>
      </c>
      <c r="AF346">
        <f t="shared" si="17"/>
        <v>1136.8499999999999</v>
      </c>
    </row>
    <row r="347" spans="2:34" x14ac:dyDescent="0.55000000000000004">
      <c r="B347" t="s">
        <v>950</v>
      </c>
      <c r="C347" t="s">
        <v>951</v>
      </c>
      <c r="D347" s="1" t="s">
        <v>949</v>
      </c>
      <c r="E347" s="14" t="s">
        <v>971</v>
      </c>
      <c r="S347">
        <v>3000</v>
      </c>
      <c r="X347">
        <v>9.9499999999999993</v>
      </c>
      <c r="Y347">
        <f t="shared" si="19"/>
        <v>1450.2124999999999</v>
      </c>
      <c r="Z347">
        <f t="shared" si="20"/>
        <v>435.06374999999997</v>
      </c>
      <c r="AA347">
        <f t="shared" si="21"/>
        <v>1885.2762499999999</v>
      </c>
      <c r="AB347" s="27">
        <f t="shared" si="22"/>
        <v>1114.7237500000001</v>
      </c>
      <c r="AC347">
        <v>1</v>
      </c>
      <c r="AE347" t="str">
        <f t="shared" si="16"/>
        <v/>
      </c>
      <c r="AF347">
        <f t="shared" si="17"/>
        <v>1885.2762499999999</v>
      </c>
    </row>
    <row r="348" spans="2:34" x14ac:dyDescent="0.55000000000000004">
      <c r="Y348" s="2">
        <f>SUM(Y2:Y347)</f>
        <v>2678217.6399999992</v>
      </c>
      <c r="Z348" s="2">
        <f>SUM(Z2:Z347)</f>
        <v>1075925.0120000001</v>
      </c>
      <c r="AA348" s="2">
        <f t="shared" si="21"/>
        <v>3754142.6519999993</v>
      </c>
      <c r="AD348" s="2">
        <f>SUM(AD2:AD347)</f>
        <v>433060</v>
      </c>
      <c r="AE348" s="2">
        <f>SUM(AE2:AE347)</f>
        <v>851112.3555000003</v>
      </c>
      <c r="AF348" s="2">
        <f>SUM(AF2:AF347)</f>
        <v>2704201.0473307832</v>
      </c>
      <c r="AG348" s="2">
        <f>SUM(AG2:AG347)</f>
        <v>427127.72256230871</v>
      </c>
      <c r="AH348" s="34">
        <f>AD348-AE348</f>
        <v>-418052.3555000003</v>
      </c>
    </row>
    <row r="349" spans="2:34" x14ac:dyDescent="0.55000000000000004">
      <c r="AD349" s="11">
        <f>AD348-AE348</f>
        <v>-418052.3555000003</v>
      </c>
    </row>
  </sheetData>
  <autoFilter ref="A1:AC326" xr:uid="{4E5BF7FA-EC45-4E71-8C3E-6CA856A5C888}">
    <sortState xmlns:xlrd2="http://schemas.microsoft.com/office/spreadsheetml/2017/richdata2" ref="A2:AC326">
      <sortCondition ref="D1:D326"/>
    </sortState>
  </autoFilter>
  <sortState xmlns:xlrd2="http://schemas.microsoft.com/office/spreadsheetml/2017/richdata2" ref="A146:AI308">
    <sortCondition ref="A146:A308"/>
  </sortState>
  <phoneticPr fontId="3"/>
  <hyperlinks>
    <hyperlink ref="H4" r:id="rId1" display="ftp://princessm@sv3148.xserver.jp/photo/A1-0001_F.jpg" xr:uid="{FDBE9B8F-526F-48B9-9AA3-55AC1EE275F4}"/>
    <hyperlink ref="H145" r:id="rId2" display="https://blog.princessm.jp/photo/B4-0004_F.jpg" xr:uid="{33887C5A-1B77-4482-9B68-0A692BE2EC7F}"/>
    <hyperlink ref="J145" r:id="rId3" xr:uid="{507B5A99-BE0A-4034-87FB-5B142978F7D4}"/>
    <hyperlink ref="B169" r:id="rId4" display="https://princessm.jp/?mode=cate&amp;csid=0&amp;cbid=2398428" xr:uid="{053D9B8F-29A6-493C-B6F5-28B778CA9BD2}"/>
    <hyperlink ref="H195" r:id="rId5" display="https://blog.princessm.jp/wp-content/uploads/2018/04/D9-0003_1.jpg" xr:uid="{38462A9A-42C7-4006-AFF5-D57ABDDB0786}"/>
    <hyperlink ref="H297" r:id="rId6" display="https://blog.princessm.jp/wp-content/uploads/2018/04/C3-0003_1.jpg" xr:uid="{E9D5F84B-DFD5-4570-81EE-7C61AC8757D3}"/>
    <hyperlink ref="H106" r:id="rId7" display="https://blog.princessm.jp/wp-content/uploads/2018/04/A8-0006_1.jpg" xr:uid="{A60B7161-32F8-40D9-A5C5-DA2EC1028A80}"/>
    <hyperlink ref="J106" r:id="rId8" xr:uid="{5D2175A7-C5C7-4E65-9AEC-E1EE78D31C8A}"/>
    <hyperlink ref="K106" r:id="rId9" xr:uid="{26A9C799-DC9A-4E27-856A-C0D833F093D6}"/>
    <hyperlink ref="L106" r:id="rId10" xr:uid="{36742F83-EE87-4F6F-9285-0BBC00E6FA7D}"/>
    <hyperlink ref="H196" r:id="rId11" display="https://blog.princessm.jp/wp-content/uploads/2018/05/C3-0004_1.jpg" xr:uid="{514FAAC1-9701-44E1-BA31-76CDEA520D95}"/>
    <hyperlink ref="J196" r:id="rId12" xr:uid="{8B7BAB36-6041-465F-ADB7-404F0EEF6FB0}"/>
    <hyperlink ref="K196" r:id="rId13" xr:uid="{EFA17CB4-5588-46EE-966D-F2AF440B8285}"/>
    <hyperlink ref="L196" r:id="rId14" xr:uid="{5E10EC2B-A313-4E84-8A49-60450D598CD9}"/>
    <hyperlink ref="M196" r:id="rId15" xr:uid="{F9EDEA45-C62A-421A-8969-0A8E1EC3E381}"/>
    <hyperlink ref="H197" r:id="rId16" display="https://blog.princessm.jp/wp-content/uploads/2018/05/C3-0005_1.jpg" xr:uid="{CB81D724-AE83-49C6-A86E-90812DFC05B5}"/>
    <hyperlink ref="J197" r:id="rId17" xr:uid="{48C336DB-2998-400E-AF9A-295D03DAD9D9}"/>
    <hyperlink ref="K197" r:id="rId18" xr:uid="{176AB6E2-F3CE-49BE-8292-7C6B2B5EE07F}"/>
    <hyperlink ref="L197" r:id="rId19" xr:uid="{BA0514C8-43CC-4518-9C88-D63B1948E37F}"/>
    <hyperlink ref="H198" r:id="rId20" display="https://blog.princessm.jp/wp-content/uploads/2018/05/C3-0006_1.jpg" xr:uid="{D68F2026-57BF-460E-BD35-C1255922D9DB}"/>
    <hyperlink ref="J198" r:id="rId21" xr:uid="{A9790537-5D53-47BB-853D-479973BAD9E1}"/>
    <hyperlink ref="K198" r:id="rId22" xr:uid="{D978BD54-4007-4606-8CDF-F2033840D15F}"/>
    <hyperlink ref="J199:O199" r:id="rId23" display="https://blog.princessm.jp/wp-content/uploads/2018/05/C3-0007_1.jpg" xr:uid="{CD706EBC-CBC8-488D-BC9E-735237B02DE6}"/>
    <hyperlink ref="J199" r:id="rId24" xr:uid="{9C9E9EBD-4DB2-4EE3-A63F-CA4EDE6834B1}"/>
    <hyperlink ref="K199" r:id="rId25" xr:uid="{8B5E5D2E-288A-4099-8A12-87662E8F721D}"/>
    <hyperlink ref="L199" r:id="rId26" xr:uid="{F450BDCF-4632-4089-8CC9-F1A1333F5050}"/>
    <hyperlink ref="M199" r:id="rId27" xr:uid="{AD157F6A-5CBA-4185-A03F-3A9897FAFF2D}"/>
    <hyperlink ref="N199" r:id="rId28" xr:uid="{BD70BB91-4394-47E6-B5C0-7925A1083A17}"/>
    <hyperlink ref="O199" r:id="rId29" xr:uid="{EC188913-01EE-4A1E-BBC1-82CE7D3AF88A}"/>
    <hyperlink ref="H204" r:id="rId30" display="https://blog.princessm.jp/wp-content/uploads/2018/05/C3-0008_1.jpg" xr:uid="{958EF35F-5402-4A0A-AD52-9F424680DCAF}"/>
    <hyperlink ref="J204" r:id="rId31" xr:uid="{36962CFC-E0DE-4CD1-99A1-7EDA548D16BE}"/>
    <hyperlink ref="K204" r:id="rId32" xr:uid="{FFD9CFF9-B826-4CDD-89FC-ED6D1E22CCA4}"/>
    <hyperlink ref="L204" r:id="rId33" xr:uid="{44BF949A-50E8-4F12-ABE3-2FFA6143426F}"/>
    <hyperlink ref="H200" r:id="rId34" display="https://blog.princessm.jp/wp-content/uploads/2018/05/C3-0007_1.jpg" xr:uid="{447C65FE-C63A-4621-A4CF-7AC1885447FE}"/>
    <hyperlink ref="H201" r:id="rId35" display="https://blog.princessm.jp/wp-content/uploads/2018/05/C3-0007_1.jpg" xr:uid="{470825D2-2EDB-43DF-925B-117EC4C46D61}"/>
    <hyperlink ref="H202" r:id="rId36" display="https://blog.princessm.jp/wp-content/uploads/2018/05/C3-0007_1.jpg" xr:uid="{4BDED497-64E2-462A-A626-DFA4BEC7048A}"/>
    <hyperlink ref="H203" r:id="rId37" display="https://blog.princessm.jp/wp-content/uploads/2018/05/C3-0007_1.jpg" xr:uid="{B092E59B-3BC4-48C4-A7D4-03B13D541817}"/>
    <hyperlink ref="J200:O200" r:id="rId38" display="https://blog.princessm.jp/wp-content/uploads/2018/05/C3-0007_1.jpg" xr:uid="{9BF946D0-82CE-40BC-9EDE-1F213BAAAFD5}"/>
    <hyperlink ref="J201:O201" r:id="rId39" display="https://blog.princessm.jp/wp-content/uploads/2018/05/C3-0007_1.jpg" xr:uid="{0703D19E-146F-4B80-8BFB-865E1E0F14C3}"/>
    <hyperlink ref="J202:O202" r:id="rId40" display="https://blog.princessm.jp/wp-content/uploads/2018/05/C3-0007_1.jpg" xr:uid="{EBB9ECE5-6960-407A-8670-9B61753CC229}"/>
    <hyperlink ref="J203:O203" r:id="rId41" display="https://blog.princessm.jp/wp-content/uploads/2018/05/C3-0007_1.jpg" xr:uid="{2DEB9EE0-975B-4C7F-BD9C-74E7F1B9DEC9}"/>
    <hyperlink ref="J200" r:id="rId42" xr:uid="{42A8061C-C944-4D95-8E04-9468DC737A39}"/>
    <hyperlink ref="J201" r:id="rId43" xr:uid="{D0F5AC62-7C66-44CC-8FD9-40F96E19A08B}"/>
    <hyperlink ref="J202" r:id="rId44" xr:uid="{50C7C1E4-CF19-4140-AE1D-A96AB8F16AD9}"/>
    <hyperlink ref="J203" r:id="rId45" xr:uid="{388D8343-FF40-4EB5-BF57-3CA28B827254}"/>
    <hyperlink ref="K200" r:id="rId46" xr:uid="{ECED1A7C-4751-4BD0-B545-02C87AE370A9}"/>
    <hyperlink ref="K201" r:id="rId47" xr:uid="{B60E8AC1-CF96-45E2-A341-14C00B649325}"/>
    <hyperlink ref="K202" r:id="rId48" xr:uid="{94C242BE-965E-4E7B-9C72-D263B4E9E191}"/>
    <hyperlink ref="K203" r:id="rId49" xr:uid="{924A0DB9-9854-4E49-9DD0-C2941EF87BD7}"/>
    <hyperlink ref="L200" r:id="rId50" xr:uid="{DE487865-931C-4BC5-952B-AB2E733339C1}"/>
    <hyperlink ref="L201" r:id="rId51" xr:uid="{C1FC3DB8-E040-42D1-9028-6723723F6146}"/>
    <hyperlink ref="L202" r:id="rId52" xr:uid="{BF3B1814-8658-466E-9334-345951B6C3F0}"/>
    <hyperlink ref="L203" r:id="rId53" xr:uid="{739A4EAD-DB37-464F-9B48-1664B88E513E}"/>
    <hyperlink ref="M200" r:id="rId54" xr:uid="{E0CBB0AD-82CC-4287-ADC4-1785503C7FAF}"/>
    <hyperlink ref="M201" r:id="rId55" xr:uid="{42AF0DB9-2FE3-425E-8909-592893A5C4BB}"/>
    <hyperlink ref="M202" r:id="rId56" xr:uid="{7299DD1B-3869-476F-A81C-EFED838699C4}"/>
    <hyperlink ref="M203" r:id="rId57" xr:uid="{D203BA51-D749-4B56-929C-C34F1E03D21B}"/>
    <hyperlink ref="N200" r:id="rId58" xr:uid="{DE1D791B-9109-487B-991B-30B12FC507EF}"/>
    <hyperlink ref="N201" r:id="rId59" xr:uid="{835A8D56-F2BA-405F-A501-7808FF27BC22}"/>
    <hyperlink ref="N202" r:id="rId60" xr:uid="{9E236F0C-0A45-41FD-93F1-FFBCAC30A36D}"/>
    <hyperlink ref="N203" r:id="rId61" xr:uid="{65F45D5D-BB05-4BCA-BBDC-06FAA16D7B75}"/>
    <hyperlink ref="O200" r:id="rId62" xr:uid="{67F42179-F60F-404C-AB9F-9BA6B753BBD3}"/>
    <hyperlink ref="O201" r:id="rId63" xr:uid="{1AC9915A-F2C9-4E06-9FAD-3D41B9DD0494}"/>
    <hyperlink ref="O202" r:id="rId64" xr:uid="{53648B59-C484-4E8C-8F62-4091987A562B}"/>
    <hyperlink ref="O203" r:id="rId65" xr:uid="{F4A629D1-160D-43F7-A61C-227F3AF0CB17}"/>
  </hyperlinks>
  <pageMargins left="0.25" right="0.25" top="0.75" bottom="0.75" header="0.3" footer="0.3"/>
  <pageSetup paperSize="9" scale="16" fitToHeight="0" orientation="landscape" horizontalDpi="4294967293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4B4F-5D66-4223-8F52-3068D856C414}">
  <dimension ref="A1:AK151"/>
  <sheetViews>
    <sheetView workbookViewId="0">
      <pane xSplit="5" ySplit="1" topLeftCell="X2" activePane="bottomRight" state="frozen"/>
      <selection pane="topRight" activeCell="F1" sqref="F1"/>
      <selection pane="bottomLeft" activeCell="A3" sqref="A3"/>
      <selection pane="bottomRight" activeCell="AE2" sqref="AE2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19.58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7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7" x14ac:dyDescent="0.55000000000000004">
      <c r="A2" t="s">
        <v>516</v>
      </c>
      <c r="B2" t="s">
        <v>28</v>
      </c>
      <c r="C2" t="s">
        <v>29</v>
      </c>
      <c r="D2" s="1" t="s">
        <v>517</v>
      </c>
      <c r="E2" t="s">
        <v>518</v>
      </c>
      <c r="I2" s="9" t="s">
        <v>519</v>
      </c>
      <c r="U2" s="2">
        <v>4300</v>
      </c>
      <c r="X2" s="9">
        <v>5</v>
      </c>
      <c r="Y2">
        <v>800</v>
      </c>
      <c r="Z2">
        <v>1160</v>
      </c>
      <c r="AA2" s="2">
        <v>1960</v>
      </c>
      <c r="AB2" s="11">
        <v>2340</v>
      </c>
      <c r="AD2">
        <v>3000</v>
      </c>
      <c r="AE2" t="e">
        <f>AD2*#REF!</f>
        <v>#REF!</v>
      </c>
    </row>
    <row r="3" spans="1:37" x14ac:dyDescent="0.55000000000000004">
      <c r="A3">
        <v>1051</v>
      </c>
      <c r="B3" t="s">
        <v>122</v>
      </c>
      <c r="C3" t="s">
        <v>128</v>
      </c>
      <c r="D3" s="1" t="s">
        <v>523</v>
      </c>
      <c r="E3" s="3" t="s">
        <v>524</v>
      </c>
      <c r="F3" s="3" t="s">
        <v>524</v>
      </c>
      <c r="G3" s="3"/>
      <c r="H3" s="8" t="s">
        <v>525</v>
      </c>
      <c r="J3" s="8" t="s">
        <v>526</v>
      </c>
      <c r="K3" s="8" t="s">
        <v>527</v>
      </c>
      <c r="L3" s="8" t="s">
        <v>528</v>
      </c>
      <c r="M3" s="8" t="s">
        <v>529</v>
      </c>
      <c r="N3" s="8"/>
      <c r="S3">
        <v>9200</v>
      </c>
      <c r="T3">
        <v>9200</v>
      </c>
      <c r="U3" s="2">
        <v>9200</v>
      </c>
      <c r="V3">
        <v>4528</v>
      </c>
      <c r="W3">
        <v>2</v>
      </c>
      <c r="X3">
        <v>35</v>
      </c>
      <c r="Y3">
        <v>5101.25</v>
      </c>
      <c r="Z3" s="2">
        <v>1530.375</v>
      </c>
      <c r="AA3" s="2">
        <v>6631.625</v>
      </c>
      <c r="AB3" s="11">
        <v>2568.375</v>
      </c>
      <c r="AJ3" s="3"/>
      <c r="AK3" s="5"/>
    </row>
    <row r="4" spans="1:37" x14ac:dyDescent="0.55000000000000004">
      <c r="A4" t="s">
        <v>530</v>
      </c>
      <c r="B4" t="s">
        <v>122</v>
      </c>
      <c r="C4" t="s">
        <v>128</v>
      </c>
      <c r="D4" s="1" t="s">
        <v>531</v>
      </c>
      <c r="E4" s="3" t="s">
        <v>532</v>
      </c>
      <c r="F4" s="3" t="s">
        <v>532</v>
      </c>
      <c r="G4" s="3"/>
      <c r="H4" s="8" t="s">
        <v>533</v>
      </c>
      <c r="J4" s="8" t="s">
        <v>534</v>
      </c>
      <c r="K4" s="8" t="s">
        <v>535</v>
      </c>
      <c r="L4" s="8" t="s">
        <v>536</v>
      </c>
      <c r="M4" s="8"/>
      <c r="S4">
        <v>11800</v>
      </c>
      <c r="T4">
        <v>11800</v>
      </c>
      <c r="U4" s="2">
        <v>11800</v>
      </c>
      <c r="V4">
        <v>4528</v>
      </c>
      <c r="W4">
        <v>2</v>
      </c>
      <c r="X4">
        <v>25</v>
      </c>
      <c r="Y4">
        <v>3643.75</v>
      </c>
      <c r="Z4" s="2">
        <v>1093.125</v>
      </c>
      <c r="AA4" s="2">
        <v>4736.875</v>
      </c>
      <c r="AB4" s="11">
        <v>7063.125</v>
      </c>
      <c r="AJ4" s="3"/>
      <c r="AK4" s="5"/>
    </row>
    <row r="5" spans="1:37" ht="36" x14ac:dyDescent="0.55000000000000004">
      <c r="A5" t="s">
        <v>537</v>
      </c>
      <c r="B5" t="s">
        <v>122</v>
      </c>
      <c r="C5" t="s">
        <v>128</v>
      </c>
      <c r="D5" s="1" t="s">
        <v>538</v>
      </c>
      <c r="E5" s="3" t="s">
        <v>539</v>
      </c>
      <c r="F5" s="3" t="s">
        <v>539</v>
      </c>
      <c r="G5" s="3"/>
      <c r="H5" s="8" t="s">
        <v>540</v>
      </c>
      <c r="J5" s="8" t="s">
        <v>541</v>
      </c>
      <c r="K5" s="8" t="s">
        <v>542</v>
      </c>
      <c r="L5" s="8"/>
      <c r="M5" s="8"/>
      <c r="S5">
        <v>12500</v>
      </c>
      <c r="T5">
        <v>12500</v>
      </c>
      <c r="U5" s="2">
        <v>12500</v>
      </c>
      <c r="W5">
        <v>2</v>
      </c>
      <c r="X5">
        <v>25</v>
      </c>
      <c r="Y5">
        <v>3643.75</v>
      </c>
      <c r="Z5" s="2">
        <v>1093.125</v>
      </c>
      <c r="AA5" s="2">
        <v>4736.875</v>
      </c>
      <c r="AB5" s="11">
        <v>7763.125</v>
      </c>
    </row>
    <row r="6" spans="1:37" ht="36" x14ac:dyDescent="0.55000000000000004">
      <c r="A6">
        <v>1151</v>
      </c>
      <c r="B6" t="s">
        <v>122</v>
      </c>
      <c r="C6" t="s">
        <v>128</v>
      </c>
      <c r="D6" s="1" t="s">
        <v>543</v>
      </c>
      <c r="E6" s="3" t="s">
        <v>544</v>
      </c>
      <c r="F6" s="3" t="s">
        <v>544</v>
      </c>
      <c r="G6" s="3"/>
      <c r="H6" s="8" t="s">
        <v>545</v>
      </c>
      <c r="I6" s="9"/>
      <c r="J6" s="8" t="s">
        <v>546</v>
      </c>
      <c r="K6" s="8" t="s">
        <v>547</v>
      </c>
      <c r="L6" s="8" t="s">
        <v>548</v>
      </c>
      <c r="M6" s="8" t="s">
        <v>549</v>
      </c>
      <c r="N6" s="8" t="s">
        <v>550</v>
      </c>
      <c r="O6" s="8" t="s">
        <v>551</v>
      </c>
      <c r="S6">
        <v>8500</v>
      </c>
      <c r="T6">
        <v>8500</v>
      </c>
      <c r="U6" s="2">
        <v>8500</v>
      </c>
      <c r="W6">
        <v>2</v>
      </c>
      <c r="X6">
        <v>25</v>
      </c>
      <c r="Y6">
        <v>3643.75</v>
      </c>
      <c r="Z6" s="2">
        <v>1093.125</v>
      </c>
      <c r="AA6" s="2">
        <v>4736.875</v>
      </c>
      <c r="AB6" s="11">
        <v>3763.125</v>
      </c>
    </row>
    <row r="7" spans="1:37" ht="36" x14ac:dyDescent="0.55000000000000004">
      <c r="A7" t="s">
        <v>552</v>
      </c>
      <c r="B7" t="s">
        <v>122</v>
      </c>
      <c r="C7" t="s">
        <v>128</v>
      </c>
      <c r="D7" s="1" t="s">
        <v>553</v>
      </c>
      <c r="E7" s="3" t="s">
        <v>554</v>
      </c>
      <c r="F7" s="3" t="s">
        <v>554</v>
      </c>
      <c r="G7" s="3"/>
      <c r="H7" s="8" t="s">
        <v>555</v>
      </c>
      <c r="J7" s="8" t="s">
        <v>556</v>
      </c>
      <c r="K7" s="8" t="s">
        <v>557</v>
      </c>
      <c r="L7" s="8" t="s">
        <v>558</v>
      </c>
      <c r="S7">
        <v>12000</v>
      </c>
      <c r="T7">
        <v>12000</v>
      </c>
      <c r="U7" s="2">
        <v>12000</v>
      </c>
      <c r="W7">
        <v>2</v>
      </c>
      <c r="X7">
        <v>25</v>
      </c>
      <c r="Y7">
        <v>3643.75</v>
      </c>
      <c r="Z7" s="2">
        <v>1093.125</v>
      </c>
      <c r="AA7" s="2">
        <v>4736.875</v>
      </c>
      <c r="AB7" s="11">
        <v>7263.125</v>
      </c>
    </row>
    <row r="8" spans="1:37" ht="36" x14ac:dyDescent="0.55000000000000004">
      <c r="A8">
        <v>1152</v>
      </c>
      <c r="B8" t="s">
        <v>122</v>
      </c>
      <c r="C8" t="s">
        <v>128</v>
      </c>
      <c r="D8" s="1" t="s">
        <v>559</v>
      </c>
      <c r="E8" s="3" t="s">
        <v>560</v>
      </c>
      <c r="F8" s="3" t="s">
        <v>560</v>
      </c>
      <c r="G8" s="3"/>
      <c r="S8">
        <v>127000</v>
      </c>
      <c r="T8">
        <v>127000</v>
      </c>
      <c r="U8" s="2">
        <v>127000</v>
      </c>
      <c r="W8">
        <v>2</v>
      </c>
      <c r="X8">
        <v>300</v>
      </c>
      <c r="Y8">
        <v>43725</v>
      </c>
      <c r="Z8" s="2">
        <v>13117.5</v>
      </c>
      <c r="AA8" s="2">
        <v>56842.5</v>
      </c>
      <c r="AB8" s="11">
        <v>70157.5</v>
      </c>
    </row>
    <row r="9" spans="1:37" ht="36" x14ac:dyDescent="0.55000000000000004">
      <c r="A9">
        <v>1065</v>
      </c>
      <c r="B9" t="s">
        <v>122</v>
      </c>
      <c r="C9" t="s">
        <v>561</v>
      </c>
      <c r="D9" s="1" t="s">
        <v>562</v>
      </c>
      <c r="E9" s="3" t="s">
        <v>563</v>
      </c>
      <c r="F9" s="3" t="s">
        <v>563</v>
      </c>
      <c r="G9" s="3"/>
      <c r="S9">
        <v>95000</v>
      </c>
      <c r="T9">
        <v>95000</v>
      </c>
      <c r="U9" s="2">
        <v>95000</v>
      </c>
      <c r="W9">
        <v>2</v>
      </c>
      <c r="X9">
        <v>225</v>
      </c>
      <c r="Y9">
        <v>32793.75</v>
      </c>
      <c r="Z9" s="2">
        <v>9838.125</v>
      </c>
      <c r="AA9" s="2">
        <v>42631.875</v>
      </c>
      <c r="AB9" s="11">
        <v>52368.125</v>
      </c>
    </row>
    <row r="10" spans="1:37" ht="36" x14ac:dyDescent="0.55000000000000004">
      <c r="A10">
        <v>1070</v>
      </c>
      <c r="B10" t="s">
        <v>122</v>
      </c>
      <c r="C10" t="s">
        <v>561</v>
      </c>
      <c r="D10" s="1" t="s">
        <v>564</v>
      </c>
      <c r="E10" s="3" t="s">
        <v>565</v>
      </c>
      <c r="F10" s="3" t="s">
        <v>565</v>
      </c>
      <c r="G10" s="3"/>
      <c r="S10">
        <v>90000</v>
      </c>
      <c r="T10">
        <v>90000</v>
      </c>
      <c r="U10" s="2">
        <v>90000</v>
      </c>
      <c r="W10">
        <v>2</v>
      </c>
      <c r="X10">
        <v>250</v>
      </c>
      <c r="Y10">
        <v>36437.5</v>
      </c>
      <c r="Z10" s="2">
        <v>10931.25</v>
      </c>
      <c r="AA10" s="2">
        <v>47368.75</v>
      </c>
      <c r="AB10" s="11">
        <v>42631.25</v>
      </c>
    </row>
    <row r="11" spans="1:37" ht="36" x14ac:dyDescent="0.55000000000000004">
      <c r="A11">
        <v>1154</v>
      </c>
      <c r="B11" t="s">
        <v>122</v>
      </c>
      <c r="C11" t="s">
        <v>566</v>
      </c>
      <c r="D11" s="1" t="s">
        <v>567</v>
      </c>
      <c r="E11" s="3" t="s">
        <v>568</v>
      </c>
      <c r="F11" s="3" t="s">
        <v>568</v>
      </c>
      <c r="G11" s="3"/>
      <c r="S11">
        <v>62000</v>
      </c>
      <c r="T11">
        <v>62000</v>
      </c>
      <c r="U11" s="2">
        <v>62000</v>
      </c>
      <c r="W11">
        <v>2</v>
      </c>
      <c r="X11">
        <v>225</v>
      </c>
      <c r="Y11">
        <v>32793.75</v>
      </c>
      <c r="Z11" s="2">
        <v>9838.125</v>
      </c>
      <c r="AA11" s="2">
        <v>42631.875</v>
      </c>
      <c r="AB11" s="11">
        <v>19368.125</v>
      </c>
    </row>
    <row r="12" spans="1:37" x14ac:dyDescent="0.55000000000000004">
      <c r="A12">
        <v>1154</v>
      </c>
      <c r="B12" t="s">
        <v>122</v>
      </c>
      <c r="C12" t="s">
        <v>566</v>
      </c>
      <c r="D12" s="1" t="s">
        <v>567</v>
      </c>
      <c r="E12" s="3" t="s">
        <v>568</v>
      </c>
      <c r="S12">
        <v>62000</v>
      </c>
      <c r="T12">
        <v>62000</v>
      </c>
      <c r="U12" s="2">
        <v>62000</v>
      </c>
      <c r="W12">
        <v>2</v>
      </c>
      <c r="X12">
        <v>225</v>
      </c>
      <c r="Y12">
        <v>32793.75</v>
      </c>
      <c r="Z12" s="2">
        <v>9838.125</v>
      </c>
      <c r="AA12" s="2">
        <v>42631.875</v>
      </c>
      <c r="AB12" s="11">
        <v>19368.125</v>
      </c>
    </row>
    <row r="13" spans="1:37" x14ac:dyDescent="0.55000000000000004">
      <c r="A13" t="s">
        <v>192</v>
      </c>
      <c r="B13" t="s">
        <v>192</v>
      </c>
      <c r="C13" t="s">
        <v>192</v>
      </c>
      <c r="D13" s="1" t="s">
        <v>192</v>
      </c>
      <c r="E13" t="s">
        <v>192</v>
      </c>
      <c r="AB13" s="11">
        <v>0</v>
      </c>
    </row>
    <row r="14" spans="1:37" x14ac:dyDescent="0.55000000000000004">
      <c r="A14" s="9">
        <v>1048</v>
      </c>
      <c r="B14" t="s">
        <v>122</v>
      </c>
      <c r="C14" t="s">
        <v>561</v>
      </c>
      <c r="D14" s="1" t="s">
        <v>569</v>
      </c>
      <c r="E14" s="9" t="s">
        <v>570</v>
      </c>
      <c r="F14" s="9" t="s">
        <v>571</v>
      </c>
      <c r="G14" s="19" t="s">
        <v>831</v>
      </c>
      <c r="S14" s="10">
        <v>35000</v>
      </c>
      <c r="T14" s="10">
        <v>35000</v>
      </c>
      <c r="U14" s="10">
        <v>35000</v>
      </c>
      <c r="V14" s="9">
        <v>60</v>
      </c>
      <c r="W14" s="16">
        <v>2</v>
      </c>
      <c r="X14" s="9">
        <v>60</v>
      </c>
      <c r="Y14">
        <v>8745</v>
      </c>
      <c r="Z14" s="2">
        <v>2623.5</v>
      </c>
      <c r="AA14" s="2">
        <v>11368.5</v>
      </c>
      <c r="AB14" s="11">
        <v>23631.5</v>
      </c>
    </row>
    <row r="15" spans="1:37" x14ac:dyDescent="0.55000000000000004">
      <c r="A15" s="9">
        <v>1049</v>
      </c>
      <c r="B15" t="s">
        <v>122</v>
      </c>
      <c r="C15" t="s">
        <v>561</v>
      </c>
      <c r="D15" s="1" t="s">
        <v>572</v>
      </c>
      <c r="E15" s="9" t="s">
        <v>573</v>
      </c>
      <c r="F15" s="9" t="s">
        <v>574</v>
      </c>
      <c r="G15" s="15"/>
      <c r="S15" s="10"/>
      <c r="T15" s="10"/>
      <c r="U15" s="10"/>
      <c r="V15" s="9">
        <v>180</v>
      </c>
      <c r="W15" s="16">
        <v>2</v>
      </c>
      <c r="X15" s="9">
        <v>180</v>
      </c>
      <c r="Y15">
        <v>26235</v>
      </c>
      <c r="Z15" s="2">
        <v>7870.5</v>
      </c>
      <c r="AA15" s="2">
        <v>34105.5</v>
      </c>
      <c r="AB15" s="11">
        <v>0</v>
      </c>
    </row>
    <row r="16" spans="1:37" x14ac:dyDescent="0.55000000000000004">
      <c r="A16" s="9">
        <v>1050</v>
      </c>
      <c r="B16" t="s">
        <v>122</v>
      </c>
      <c r="C16" t="s">
        <v>561</v>
      </c>
      <c r="D16" s="1" t="s">
        <v>575</v>
      </c>
      <c r="E16" s="9" t="s">
        <v>576</v>
      </c>
      <c r="F16" s="9" t="s">
        <v>576</v>
      </c>
      <c r="G16" s="19" t="s">
        <v>832</v>
      </c>
      <c r="S16" s="10">
        <v>180000</v>
      </c>
      <c r="T16" s="10">
        <v>180000</v>
      </c>
      <c r="U16" s="10">
        <v>180000</v>
      </c>
      <c r="V16" s="9">
        <v>475</v>
      </c>
      <c r="W16" s="16">
        <v>2</v>
      </c>
      <c r="X16" s="9">
        <v>475</v>
      </c>
      <c r="Y16">
        <v>69231.25</v>
      </c>
      <c r="Z16" s="2">
        <v>20769.375</v>
      </c>
      <c r="AA16" s="2">
        <v>90000.625</v>
      </c>
      <c r="AB16" s="11">
        <v>89999.375</v>
      </c>
    </row>
    <row r="17" spans="1:31" x14ac:dyDescent="0.55000000000000004">
      <c r="A17" s="9">
        <v>1052</v>
      </c>
      <c r="B17" t="s">
        <v>122</v>
      </c>
      <c r="C17" t="s">
        <v>561</v>
      </c>
      <c r="D17" s="1" t="s">
        <v>577</v>
      </c>
      <c r="E17" s="9" t="s">
        <v>578</v>
      </c>
      <c r="F17" s="9" t="s">
        <v>579</v>
      </c>
      <c r="G17" s="19" t="s">
        <v>831</v>
      </c>
      <c r="S17" s="10">
        <v>65000</v>
      </c>
      <c r="T17" s="10">
        <v>65000</v>
      </c>
      <c r="U17" s="10">
        <v>65000</v>
      </c>
      <c r="V17" s="9">
        <v>175</v>
      </c>
      <c r="W17" s="16">
        <v>2</v>
      </c>
      <c r="X17" s="9">
        <v>175</v>
      </c>
      <c r="Y17">
        <v>25506.25</v>
      </c>
      <c r="Z17" s="2">
        <v>7651.875</v>
      </c>
      <c r="AA17" s="2">
        <v>33158.125</v>
      </c>
      <c r="AB17" s="11">
        <v>31841.875</v>
      </c>
    </row>
    <row r="18" spans="1:31" x14ac:dyDescent="0.55000000000000004">
      <c r="A18" s="9">
        <v>1053</v>
      </c>
      <c r="B18" t="s">
        <v>122</v>
      </c>
      <c r="C18" t="s">
        <v>561</v>
      </c>
      <c r="D18" s="1" t="s">
        <v>580</v>
      </c>
      <c r="E18" s="9" t="s">
        <v>581</v>
      </c>
      <c r="F18" s="9" t="s">
        <v>582</v>
      </c>
      <c r="G18" s="19" t="s">
        <v>831</v>
      </c>
      <c r="S18" s="10">
        <v>79000</v>
      </c>
      <c r="T18" s="10">
        <v>79000</v>
      </c>
      <c r="U18" s="10">
        <v>79000</v>
      </c>
      <c r="V18" s="9">
        <v>180</v>
      </c>
      <c r="W18" s="16">
        <v>2</v>
      </c>
      <c r="X18" s="9">
        <v>180</v>
      </c>
      <c r="Y18">
        <v>26235</v>
      </c>
      <c r="Z18" s="2">
        <v>7870.5</v>
      </c>
      <c r="AA18" s="2">
        <v>34105.5</v>
      </c>
      <c r="AB18" s="11">
        <v>44894.5</v>
      </c>
    </row>
    <row r="19" spans="1:31" x14ac:dyDescent="0.55000000000000004">
      <c r="A19" s="9">
        <v>1054</v>
      </c>
      <c r="B19" t="s">
        <v>122</v>
      </c>
      <c r="C19" t="s">
        <v>566</v>
      </c>
      <c r="D19" s="1" t="s">
        <v>583</v>
      </c>
      <c r="E19" s="9" t="s">
        <v>584</v>
      </c>
      <c r="F19" s="9" t="s">
        <v>585</v>
      </c>
      <c r="G19" s="15"/>
      <c r="S19" s="10"/>
      <c r="T19" s="10"/>
      <c r="U19" s="10"/>
      <c r="V19" s="9">
        <v>225</v>
      </c>
      <c r="W19" s="16">
        <v>2</v>
      </c>
      <c r="X19" s="9">
        <v>225</v>
      </c>
      <c r="Y19">
        <v>32793.75</v>
      </c>
      <c r="Z19" s="2">
        <v>9838.125</v>
      </c>
      <c r="AA19" s="2">
        <v>42631.875</v>
      </c>
      <c r="AB19" s="11">
        <v>0</v>
      </c>
    </row>
    <row r="20" spans="1:31" x14ac:dyDescent="0.55000000000000004">
      <c r="A20" s="17" t="s">
        <v>586</v>
      </c>
      <c r="B20" t="s">
        <v>122</v>
      </c>
      <c r="C20" t="s">
        <v>566</v>
      </c>
      <c r="D20" s="1" t="s">
        <v>587</v>
      </c>
      <c r="E20" s="9" t="s">
        <v>588</v>
      </c>
      <c r="F20" s="9" t="s">
        <v>589</v>
      </c>
      <c r="G20" s="19" t="s">
        <v>831</v>
      </c>
      <c r="S20" s="10">
        <v>69000</v>
      </c>
      <c r="T20" s="10">
        <v>69000</v>
      </c>
      <c r="U20" s="10">
        <v>69000</v>
      </c>
      <c r="V20" s="9">
        <v>150</v>
      </c>
      <c r="W20" s="16">
        <v>2</v>
      </c>
      <c r="X20" s="9">
        <v>150</v>
      </c>
      <c r="Y20">
        <v>21862.5</v>
      </c>
      <c r="Z20" s="2">
        <v>6558.75</v>
      </c>
      <c r="AA20" s="2">
        <v>28421.25</v>
      </c>
      <c r="AB20" s="11">
        <v>40578.75</v>
      </c>
    </row>
    <row r="21" spans="1:31" x14ac:dyDescent="0.55000000000000004">
      <c r="A21" s="9">
        <v>1055</v>
      </c>
      <c r="B21" t="s">
        <v>122</v>
      </c>
      <c r="C21" t="s">
        <v>566</v>
      </c>
      <c r="D21" s="1" t="s">
        <v>590</v>
      </c>
      <c r="E21" s="9" t="s">
        <v>591</v>
      </c>
      <c r="F21" s="9" t="s">
        <v>592</v>
      </c>
      <c r="G21" s="15"/>
      <c r="S21" s="10">
        <v>72000</v>
      </c>
      <c r="T21" s="10">
        <v>72000</v>
      </c>
      <c r="U21" s="10"/>
      <c r="V21" s="9">
        <v>300</v>
      </c>
      <c r="W21" s="16">
        <v>2</v>
      </c>
      <c r="X21" s="9">
        <v>300</v>
      </c>
      <c r="Y21">
        <v>43725</v>
      </c>
      <c r="Z21" s="2">
        <v>13117.5</v>
      </c>
      <c r="AA21" s="2">
        <v>56842.5</v>
      </c>
      <c r="AB21" s="11">
        <v>0</v>
      </c>
    </row>
    <row r="22" spans="1:31" x14ac:dyDescent="0.55000000000000004">
      <c r="A22" s="9">
        <v>1056</v>
      </c>
      <c r="B22" t="s">
        <v>122</v>
      </c>
      <c r="C22" t="s">
        <v>566</v>
      </c>
      <c r="D22" s="1" t="s">
        <v>593</v>
      </c>
      <c r="E22" s="9" t="s">
        <v>594</v>
      </c>
      <c r="F22" s="9" t="s">
        <v>595</v>
      </c>
      <c r="G22" s="19" t="s">
        <v>831</v>
      </c>
      <c r="S22" s="10">
        <v>38000</v>
      </c>
      <c r="T22" s="10">
        <v>38000</v>
      </c>
      <c r="U22" s="10">
        <v>38000</v>
      </c>
      <c r="V22" s="9">
        <v>70</v>
      </c>
      <c r="W22" s="16">
        <v>2</v>
      </c>
      <c r="X22" s="9">
        <v>70</v>
      </c>
      <c r="Y22">
        <v>10202.5</v>
      </c>
      <c r="Z22" s="2">
        <v>3060.75</v>
      </c>
      <c r="AA22" s="2">
        <v>13263.25</v>
      </c>
      <c r="AB22" s="11">
        <v>24736.75</v>
      </c>
    </row>
    <row r="23" spans="1:31" x14ac:dyDescent="0.55000000000000004">
      <c r="A23" s="9">
        <v>1057</v>
      </c>
      <c r="B23" t="s">
        <v>122</v>
      </c>
      <c r="C23" t="s">
        <v>566</v>
      </c>
      <c r="D23" s="1" t="s">
        <v>596</v>
      </c>
      <c r="E23" s="9" t="s">
        <v>597</v>
      </c>
      <c r="F23" s="9" t="s">
        <v>598</v>
      </c>
      <c r="G23" s="15"/>
      <c r="S23" s="10">
        <v>53000</v>
      </c>
      <c r="T23" s="10">
        <v>53000</v>
      </c>
      <c r="U23" s="10"/>
      <c r="V23" s="9">
        <v>75</v>
      </c>
      <c r="W23" s="16">
        <v>2</v>
      </c>
      <c r="X23" s="9">
        <v>75</v>
      </c>
      <c r="Y23">
        <v>10931.25</v>
      </c>
      <c r="Z23" s="2">
        <v>3279.375</v>
      </c>
      <c r="AA23" s="2">
        <v>14210.625</v>
      </c>
      <c r="AB23" s="11">
        <v>0</v>
      </c>
    </row>
    <row r="24" spans="1:31" x14ac:dyDescent="0.55000000000000004">
      <c r="A24" s="9">
        <v>1058</v>
      </c>
      <c r="B24" t="s">
        <v>122</v>
      </c>
      <c r="C24" t="s">
        <v>566</v>
      </c>
      <c r="D24" s="1" t="s">
        <v>599</v>
      </c>
      <c r="E24" s="9" t="s">
        <v>600</v>
      </c>
      <c r="F24" s="9" t="s">
        <v>601</v>
      </c>
      <c r="G24" s="15"/>
      <c r="S24" s="10">
        <v>45000</v>
      </c>
      <c r="T24" s="10">
        <v>45000</v>
      </c>
      <c r="U24" s="10"/>
      <c r="V24" s="9">
        <v>250</v>
      </c>
      <c r="W24" s="16">
        <v>2</v>
      </c>
      <c r="X24" s="9">
        <v>250</v>
      </c>
      <c r="Y24">
        <v>36437.5</v>
      </c>
      <c r="Z24" s="2">
        <v>10931.25</v>
      </c>
      <c r="AA24" s="2">
        <v>47368.75</v>
      </c>
      <c r="AB24" s="11">
        <v>0</v>
      </c>
    </row>
    <row r="25" spans="1:31" x14ac:dyDescent="0.55000000000000004">
      <c r="A25" s="9">
        <v>1059</v>
      </c>
      <c r="B25" t="s">
        <v>122</v>
      </c>
      <c r="C25" t="s">
        <v>602</v>
      </c>
      <c r="D25" s="1" t="s">
        <v>603</v>
      </c>
      <c r="E25" s="9" t="s">
        <v>604</v>
      </c>
      <c r="F25" s="9" t="s">
        <v>605</v>
      </c>
      <c r="G25" s="15"/>
      <c r="S25" s="10">
        <v>100000</v>
      </c>
      <c r="T25" s="10">
        <v>100000</v>
      </c>
      <c r="U25" s="10"/>
      <c r="V25" s="9">
        <v>350</v>
      </c>
      <c r="W25" s="16">
        <v>2</v>
      </c>
      <c r="X25" s="9">
        <v>350</v>
      </c>
      <c r="Y25">
        <v>51012.5</v>
      </c>
      <c r="Z25" s="2">
        <v>15303.75</v>
      </c>
      <c r="AA25" s="2">
        <v>66316.25</v>
      </c>
      <c r="AB25" s="11">
        <v>0</v>
      </c>
      <c r="AC25" t="s">
        <v>606</v>
      </c>
      <c r="AD25">
        <v>45000</v>
      </c>
      <c r="AE25" t="s">
        <v>607</v>
      </c>
    </row>
    <row r="26" spans="1:31" x14ac:dyDescent="0.55000000000000004">
      <c r="A26" s="9">
        <v>1060</v>
      </c>
      <c r="B26" t="s">
        <v>122</v>
      </c>
      <c r="C26" t="s">
        <v>602</v>
      </c>
      <c r="D26" s="1" t="s">
        <v>608</v>
      </c>
      <c r="E26" s="9" t="s">
        <v>609</v>
      </c>
      <c r="F26" s="9" t="s">
        <v>610</v>
      </c>
      <c r="G26" s="15"/>
      <c r="S26" s="10"/>
      <c r="T26" s="10"/>
      <c r="U26" s="10"/>
      <c r="V26" s="9">
        <v>450</v>
      </c>
      <c r="W26" s="16">
        <v>2</v>
      </c>
      <c r="X26" s="9">
        <v>450</v>
      </c>
      <c r="Y26">
        <v>65587.5</v>
      </c>
      <c r="Z26" s="2">
        <v>19676.25</v>
      </c>
      <c r="AA26" s="2">
        <v>85263.75</v>
      </c>
      <c r="AB26" s="11">
        <v>0</v>
      </c>
    </row>
    <row r="27" spans="1:31" x14ac:dyDescent="0.55000000000000004">
      <c r="A27" s="9">
        <v>1061</v>
      </c>
      <c r="B27" t="s">
        <v>122</v>
      </c>
      <c r="C27" t="s">
        <v>602</v>
      </c>
      <c r="D27" s="1" t="s">
        <v>611</v>
      </c>
      <c r="E27" s="9" t="s">
        <v>612</v>
      </c>
      <c r="F27" s="9" t="s">
        <v>610</v>
      </c>
      <c r="G27" s="15"/>
      <c r="S27" s="10"/>
      <c r="T27" s="10"/>
      <c r="U27" s="10"/>
      <c r="V27" s="9">
        <v>450</v>
      </c>
      <c r="W27" s="16">
        <v>2</v>
      </c>
      <c r="X27" s="9">
        <v>450</v>
      </c>
      <c r="Y27">
        <v>65587.5</v>
      </c>
      <c r="Z27" s="2">
        <v>19676.25</v>
      </c>
      <c r="AA27" s="2">
        <v>85263.75</v>
      </c>
      <c r="AB27" s="11">
        <v>0</v>
      </c>
    </row>
    <row r="28" spans="1:31" x14ac:dyDescent="0.55000000000000004">
      <c r="A28" s="9">
        <v>1062</v>
      </c>
      <c r="B28" t="s">
        <v>122</v>
      </c>
      <c r="C28" t="s">
        <v>561</v>
      </c>
      <c r="D28" s="1" t="s">
        <v>613</v>
      </c>
      <c r="E28" s="9" t="s">
        <v>614</v>
      </c>
      <c r="F28" s="9" t="s">
        <v>615</v>
      </c>
      <c r="G28" s="19" t="s">
        <v>831</v>
      </c>
      <c r="S28" s="10">
        <v>89000</v>
      </c>
      <c r="T28" s="10">
        <v>89000</v>
      </c>
      <c r="U28" s="10">
        <v>89000</v>
      </c>
      <c r="V28" s="9">
        <v>225</v>
      </c>
      <c r="W28" s="16">
        <v>2</v>
      </c>
      <c r="X28" s="9">
        <v>225</v>
      </c>
      <c r="Y28">
        <v>32793.75</v>
      </c>
      <c r="Z28" s="2">
        <v>9838.125</v>
      </c>
      <c r="AA28" s="2">
        <v>42631.875</v>
      </c>
      <c r="AB28" s="11">
        <v>46368.125</v>
      </c>
    </row>
    <row r="29" spans="1:31" x14ac:dyDescent="0.55000000000000004">
      <c r="A29" s="9">
        <v>1066</v>
      </c>
      <c r="B29" t="s">
        <v>122</v>
      </c>
      <c r="C29" t="s">
        <v>566</v>
      </c>
      <c r="D29" s="1" t="s">
        <v>616</v>
      </c>
      <c r="E29" s="9" t="s">
        <v>826</v>
      </c>
      <c r="F29" s="9" t="s">
        <v>618</v>
      </c>
      <c r="G29" s="19" t="s">
        <v>831</v>
      </c>
      <c r="S29" s="10">
        <v>45000</v>
      </c>
      <c r="T29" s="10">
        <v>45000</v>
      </c>
      <c r="U29" s="10">
        <v>45000</v>
      </c>
      <c r="V29" s="9">
        <v>110</v>
      </c>
      <c r="W29" s="16">
        <v>2</v>
      </c>
      <c r="X29" s="9">
        <v>110</v>
      </c>
      <c r="Y29">
        <v>16032.5</v>
      </c>
      <c r="Z29" s="2">
        <v>4809.75</v>
      </c>
      <c r="AA29" s="2">
        <v>20842.25</v>
      </c>
      <c r="AB29" s="11">
        <v>24157.75</v>
      </c>
    </row>
    <row r="30" spans="1:31" x14ac:dyDescent="0.55000000000000004">
      <c r="A30" s="9" t="s">
        <v>619</v>
      </c>
      <c r="B30" t="s">
        <v>122</v>
      </c>
      <c r="C30" t="s">
        <v>566</v>
      </c>
      <c r="D30" s="1" t="s">
        <v>620</v>
      </c>
      <c r="E30" s="9" t="s">
        <v>621</v>
      </c>
      <c r="F30" s="9" t="s">
        <v>618</v>
      </c>
      <c r="G30" s="19" t="s">
        <v>830</v>
      </c>
      <c r="S30" s="10">
        <v>138000</v>
      </c>
      <c r="T30" s="10">
        <v>118000</v>
      </c>
      <c r="U30" s="10">
        <v>118000</v>
      </c>
      <c r="V30" s="9">
        <v>450</v>
      </c>
      <c r="W30" s="16">
        <v>2</v>
      </c>
      <c r="X30" s="9">
        <v>450</v>
      </c>
      <c r="Y30">
        <v>65587.5</v>
      </c>
      <c r="Z30" s="2">
        <v>19676.25</v>
      </c>
      <c r="AA30" s="2">
        <v>85263.75</v>
      </c>
      <c r="AB30" s="11">
        <v>32736.25</v>
      </c>
    </row>
    <row r="31" spans="1:31" x14ac:dyDescent="0.55000000000000004">
      <c r="A31" s="9">
        <v>1067</v>
      </c>
      <c r="B31" t="s">
        <v>122</v>
      </c>
      <c r="C31" t="s">
        <v>602</v>
      </c>
      <c r="D31" s="1" t="s">
        <v>622</v>
      </c>
      <c r="E31" s="9" t="s">
        <v>623</v>
      </c>
      <c r="F31" s="9" t="s">
        <v>624</v>
      </c>
      <c r="G31" s="15"/>
      <c r="S31" s="10">
        <v>39000</v>
      </c>
      <c r="T31" s="10">
        <v>39000</v>
      </c>
      <c r="U31" s="10">
        <v>39000</v>
      </c>
      <c r="V31" s="9">
        <v>65</v>
      </c>
      <c r="W31" s="16">
        <v>2</v>
      </c>
      <c r="X31" s="9">
        <v>65</v>
      </c>
      <c r="Y31">
        <v>9473.75</v>
      </c>
      <c r="Z31" s="2">
        <v>2842.125</v>
      </c>
      <c r="AA31" s="2">
        <v>12315.875</v>
      </c>
      <c r="AB31" s="11">
        <v>26684.125</v>
      </c>
    </row>
    <row r="32" spans="1:31" x14ac:dyDescent="0.55000000000000004">
      <c r="A32" s="9">
        <v>1068</v>
      </c>
      <c r="B32" t="s">
        <v>122</v>
      </c>
      <c r="C32" t="s">
        <v>625</v>
      </c>
      <c r="D32" s="1" t="s">
        <v>626</v>
      </c>
      <c r="E32" s="9" t="s">
        <v>827</v>
      </c>
      <c r="F32" s="9" t="s">
        <v>627</v>
      </c>
      <c r="G32" s="19" t="s">
        <v>831</v>
      </c>
      <c r="S32" s="10">
        <v>42000</v>
      </c>
      <c r="T32" s="10">
        <v>42000</v>
      </c>
      <c r="U32" s="10">
        <v>42000</v>
      </c>
      <c r="V32" s="9">
        <v>80</v>
      </c>
      <c r="W32" s="16">
        <v>2</v>
      </c>
      <c r="X32" s="9">
        <v>80</v>
      </c>
      <c r="Y32">
        <v>11660</v>
      </c>
      <c r="Z32" s="2">
        <v>3498</v>
      </c>
      <c r="AA32" s="2">
        <v>15158</v>
      </c>
      <c r="AB32" s="11">
        <v>26842</v>
      </c>
    </row>
    <row r="33" spans="1:28" x14ac:dyDescent="0.55000000000000004">
      <c r="A33" s="9" t="s">
        <v>628</v>
      </c>
      <c r="B33" t="s">
        <v>122</v>
      </c>
      <c r="C33" t="s">
        <v>625</v>
      </c>
      <c r="D33" s="1" t="s">
        <v>629</v>
      </c>
      <c r="E33" s="9" t="s">
        <v>828</v>
      </c>
      <c r="F33" s="9" t="s">
        <v>627</v>
      </c>
      <c r="G33" s="15"/>
      <c r="S33" s="10">
        <v>38000</v>
      </c>
      <c r="T33" s="10">
        <v>38000</v>
      </c>
      <c r="U33" s="10">
        <v>38000</v>
      </c>
      <c r="V33" s="9">
        <v>60</v>
      </c>
      <c r="W33" s="16">
        <v>2</v>
      </c>
      <c r="X33" s="9">
        <v>60</v>
      </c>
      <c r="Y33">
        <v>8745</v>
      </c>
      <c r="Z33" s="2">
        <v>2623.5</v>
      </c>
      <c r="AA33" s="2">
        <v>11368.5</v>
      </c>
      <c r="AB33" s="11">
        <v>26631.5</v>
      </c>
    </row>
    <row r="34" spans="1:28" x14ac:dyDescent="0.55000000000000004">
      <c r="A34" s="9">
        <v>1069</v>
      </c>
      <c r="B34" t="s">
        <v>160</v>
      </c>
      <c r="C34" t="s">
        <v>630</v>
      </c>
      <c r="D34" s="1" t="s">
        <v>631</v>
      </c>
      <c r="E34" s="9" t="s">
        <v>632</v>
      </c>
      <c r="F34" s="9" t="s">
        <v>632</v>
      </c>
      <c r="G34" s="15"/>
      <c r="S34" s="10"/>
      <c r="T34" s="10"/>
      <c r="U34" s="10"/>
      <c r="V34" s="9">
        <v>65</v>
      </c>
      <c r="W34" s="16">
        <v>2</v>
      </c>
      <c r="X34" s="9">
        <v>65</v>
      </c>
      <c r="Y34">
        <v>9473.75</v>
      </c>
      <c r="Z34" s="2">
        <v>2842.125</v>
      </c>
      <c r="AA34" s="2">
        <v>12315.875</v>
      </c>
      <c r="AB34" s="11">
        <v>0</v>
      </c>
    </row>
    <row r="35" spans="1:28" x14ac:dyDescent="0.55000000000000004">
      <c r="A35" s="9">
        <v>1071</v>
      </c>
      <c r="B35" t="s">
        <v>122</v>
      </c>
      <c r="C35" t="s">
        <v>625</v>
      </c>
      <c r="D35" s="1" t="s">
        <v>633</v>
      </c>
      <c r="E35" s="9" t="s">
        <v>634</v>
      </c>
      <c r="F35" s="9" t="s">
        <v>635</v>
      </c>
      <c r="G35" s="19" t="s">
        <v>831</v>
      </c>
      <c r="S35" s="10">
        <v>78000</v>
      </c>
      <c r="T35" s="10">
        <v>78000</v>
      </c>
      <c r="U35" s="10">
        <v>78000</v>
      </c>
      <c r="V35" s="9">
        <v>225</v>
      </c>
      <c r="W35" s="16">
        <v>2</v>
      </c>
      <c r="X35" s="9">
        <v>225</v>
      </c>
      <c r="Y35">
        <v>32793.75</v>
      </c>
      <c r="Z35" s="2">
        <v>9838.125</v>
      </c>
      <c r="AA35" s="2">
        <v>42631.875</v>
      </c>
      <c r="AB35" s="11">
        <v>35368.125</v>
      </c>
    </row>
    <row r="36" spans="1:28" x14ac:dyDescent="0.55000000000000004">
      <c r="A36" s="9">
        <v>1072</v>
      </c>
      <c r="B36" t="s">
        <v>122</v>
      </c>
      <c r="C36" t="s">
        <v>566</v>
      </c>
      <c r="D36" s="1" t="s">
        <v>636</v>
      </c>
      <c r="E36" s="9" t="s">
        <v>637</v>
      </c>
      <c r="F36" s="9" t="s">
        <v>638</v>
      </c>
      <c r="G36" s="19" t="s">
        <v>829</v>
      </c>
      <c r="S36" s="10">
        <v>65000</v>
      </c>
      <c r="T36" s="10">
        <v>65000</v>
      </c>
      <c r="U36" s="10">
        <v>65000</v>
      </c>
      <c r="V36" s="9">
        <v>130</v>
      </c>
      <c r="W36" s="16">
        <v>2</v>
      </c>
      <c r="X36" s="9">
        <v>130</v>
      </c>
      <c r="Y36">
        <v>18947.5</v>
      </c>
      <c r="Z36" s="2">
        <v>5684.25</v>
      </c>
      <c r="AA36" s="2">
        <v>24631.75</v>
      </c>
      <c r="AB36" s="11">
        <v>40368.25</v>
      </c>
    </row>
    <row r="37" spans="1:28" x14ac:dyDescent="0.55000000000000004">
      <c r="A37" s="9">
        <v>1073</v>
      </c>
      <c r="B37" t="s">
        <v>122</v>
      </c>
      <c r="C37" t="s">
        <v>566</v>
      </c>
      <c r="D37" s="1" t="s">
        <v>639</v>
      </c>
      <c r="E37" s="9" t="s">
        <v>640</v>
      </c>
      <c r="F37" s="9" t="s">
        <v>641</v>
      </c>
      <c r="G37" s="19" t="s">
        <v>831</v>
      </c>
      <c r="S37" s="10">
        <v>38000</v>
      </c>
      <c r="T37" s="10">
        <v>38000</v>
      </c>
      <c r="U37" s="10">
        <v>38000</v>
      </c>
      <c r="V37" s="9">
        <v>125</v>
      </c>
      <c r="W37" s="16">
        <v>2</v>
      </c>
      <c r="X37" s="9">
        <v>125</v>
      </c>
      <c r="Y37">
        <v>18218.75</v>
      </c>
      <c r="Z37" s="2">
        <v>5465.625</v>
      </c>
      <c r="AA37" s="2">
        <v>23684.375</v>
      </c>
      <c r="AB37" s="11">
        <v>14315.625</v>
      </c>
    </row>
    <row r="38" spans="1:28" x14ac:dyDescent="0.55000000000000004">
      <c r="A38" s="9" t="s">
        <v>642</v>
      </c>
      <c r="B38" t="s">
        <v>28</v>
      </c>
      <c r="C38" t="s">
        <v>118</v>
      </c>
      <c r="D38" s="1" t="s">
        <v>643</v>
      </c>
      <c r="E38" s="9" t="s">
        <v>644</v>
      </c>
      <c r="F38" s="9" t="s">
        <v>645</v>
      </c>
      <c r="G38" s="15"/>
      <c r="S38" s="10">
        <v>34000</v>
      </c>
      <c r="T38" s="10">
        <v>34000</v>
      </c>
      <c r="U38" s="10">
        <v>8700</v>
      </c>
      <c r="V38" s="9">
        <v>25</v>
      </c>
      <c r="W38" s="16">
        <v>2</v>
      </c>
      <c r="X38" s="9">
        <v>25</v>
      </c>
      <c r="Y38">
        <v>3643.75</v>
      </c>
      <c r="Z38" s="2">
        <v>1093.125</v>
      </c>
      <c r="AA38" s="2">
        <v>4736.875</v>
      </c>
      <c r="AB38" s="11">
        <v>3963.125</v>
      </c>
    </row>
    <row r="39" spans="1:28" x14ac:dyDescent="0.55000000000000004">
      <c r="A39" s="9" t="s">
        <v>646</v>
      </c>
      <c r="B39" t="s">
        <v>28</v>
      </c>
      <c r="C39" t="s">
        <v>118</v>
      </c>
      <c r="D39" s="1" t="s">
        <v>647</v>
      </c>
      <c r="E39" s="9" t="s">
        <v>648</v>
      </c>
      <c r="F39" s="9"/>
      <c r="G39" s="15"/>
      <c r="S39" s="10"/>
      <c r="T39" s="10"/>
      <c r="U39" s="10">
        <v>8400</v>
      </c>
      <c r="V39" s="9">
        <v>25</v>
      </c>
      <c r="W39" s="16">
        <v>2</v>
      </c>
      <c r="X39" s="9">
        <v>25</v>
      </c>
      <c r="Y39">
        <v>3643.75</v>
      </c>
      <c r="Z39" s="2">
        <v>1093.125</v>
      </c>
      <c r="AA39" s="2">
        <v>4736.875</v>
      </c>
      <c r="AB39" s="11">
        <v>3663.125</v>
      </c>
    </row>
    <row r="40" spans="1:28" x14ac:dyDescent="0.55000000000000004">
      <c r="A40" s="9" t="s">
        <v>649</v>
      </c>
      <c r="B40" t="s">
        <v>28</v>
      </c>
      <c r="C40" t="s">
        <v>118</v>
      </c>
      <c r="D40" s="1" t="s">
        <v>650</v>
      </c>
      <c r="E40" s="9" t="s">
        <v>651</v>
      </c>
      <c r="F40" s="9"/>
      <c r="G40" s="15"/>
      <c r="S40" s="10"/>
      <c r="T40" s="10"/>
      <c r="U40" s="10">
        <v>7900</v>
      </c>
      <c r="V40" s="9">
        <v>25</v>
      </c>
      <c r="W40" s="16">
        <v>2</v>
      </c>
      <c r="X40" s="9">
        <v>25</v>
      </c>
      <c r="Y40">
        <v>3643.75</v>
      </c>
      <c r="Z40" s="2">
        <v>1093.125</v>
      </c>
      <c r="AA40" s="2">
        <v>4736.875</v>
      </c>
      <c r="AB40" s="11">
        <v>3163.125</v>
      </c>
    </row>
    <row r="41" spans="1:28" x14ac:dyDescent="0.55000000000000004">
      <c r="A41" s="9" t="s">
        <v>652</v>
      </c>
      <c r="B41" t="s">
        <v>28</v>
      </c>
      <c r="C41" t="s">
        <v>118</v>
      </c>
      <c r="D41" s="1" t="s">
        <v>653</v>
      </c>
      <c r="E41" s="9" t="s">
        <v>654</v>
      </c>
      <c r="F41" s="9"/>
      <c r="G41" s="15"/>
      <c r="S41" s="10"/>
      <c r="T41" s="10"/>
      <c r="U41" s="10">
        <v>7700</v>
      </c>
      <c r="V41" s="9">
        <v>25</v>
      </c>
      <c r="W41" s="16">
        <v>2</v>
      </c>
      <c r="X41" s="9">
        <v>25</v>
      </c>
      <c r="Y41">
        <v>3643.75</v>
      </c>
      <c r="Z41" s="2">
        <v>1093.125</v>
      </c>
      <c r="AA41" s="2">
        <v>4736.875</v>
      </c>
      <c r="AB41" s="11">
        <v>2963.125</v>
      </c>
    </row>
    <row r="42" spans="1:28" x14ac:dyDescent="0.55000000000000004">
      <c r="A42" s="9" t="s">
        <v>655</v>
      </c>
      <c r="B42" t="s">
        <v>28</v>
      </c>
      <c r="C42" t="s">
        <v>118</v>
      </c>
      <c r="D42" s="1" t="s">
        <v>656</v>
      </c>
      <c r="E42" s="9" t="s">
        <v>657</v>
      </c>
      <c r="F42" s="9"/>
      <c r="G42" s="15"/>
      <c r="S42" s="10"/>
      <c r="T42" s="10"/>
      <c r="U42" s="10">
        <v>7300</v>
      </c>
      <c r="V42" s="9">
        <v>25</v>
      </c>
      <c r="W42" s="16">
        <v>2</v>
      </c>
      <c r="X42" s="9">
        <v>25</v>
      </c>
      <c r="Y42">
        <v>3643.75</v>
      </c>
      <c r="Z42" s="2">
        <v>1093.125</v>
      </c>
      <c r="AA42" s="2">
        <v>4736.875</v>
      </c>
      <c r="AB42" s="11">
        <v>2563.125</v>
      </c>
    </row>
    <row r="43" spans="1:28" x14ac:dyDescent="0.55000000000000004">
      <c r="A43" s="9">
        <v>1075</v>
      </c>
      <c r="B43" t="s">
        <v>122</v>
      </c>
      <c r="C43" t="s">
        <v>128</v>
      </c>
      <c r="D43" s="1" t="s">
        <v>658</v>
      </c>
      <c r="E43" s="9" t="s">
        <v>659</v>
      </c>
      <c r="F43" s="9" t="s">
        <v>660</v>
      </c>
      <c r="G43" s="15"/>
      <c r="S43" s="10">
        <v>12500</v>
      </c>
      <c r="T43" s="10">
        <v>12500</v>
      </c>
      <c r="U43" s="10">
        <v>12500</v>
      </c>
      <c r="V43" s="9">
        <v>20025</v>
      </c>
      <c r="W43" s="16">
        <v>2</v>
      </c>
      <c r="X43" s="9">
        <v>25</v>
      </c>
      <c r="Y43">
        <v>3643.75</v>
      </c>
      <c r="Z43" s="2">
        <v>1093.125</v>
      </c>
      <c r="AA43" s="2">
        <v>4736.875</v>
      </c>
      <c r="AB43" s="11">
        <v>7763.125</v>
      </c>
    </row>
    <row r="44" spans="1:28" x14ac:dyDescent="0.55000000000000004">
      <c r="A44" s="9"/>
      <c r="B44" t="s">
        <v>122</v>
      </c>
      <c r="C44" t="s">
        <v>128</v>
      </c>
      <c r="D44" s="1" t="s">
        <v>661</v>
      </c>
      <c r="E44" s="9" t="s">
        <v>659</v>
      </c>
      <c r="F44" s="9"/>
      <c r="G44" s="15"/>
      <c r="S44" s="10">
        <v>12500</v>
      </c>
      <c r="T44" s="10">
        <v>12500</v>
      </c>
      <c r="U44" s="10">
        <v>12500</v>
      </c>
      <c r="V44" s="9">
        <v>20025</v>
      </c>
      <c r="W44" s="16">
        <v>2</v>
      </c>
      <c r="X44" s="9">
        <v>25</v>
      </c>
      <c r="Y44">
        <v>3643.75</v>
      </c>
      <c r="Z44" s="2">
        <v>1093.125</v>
      </c>
      <c r="AA44" s="2">
        <v>4736.875</v>
      </c>
      <c r="AB44" s="11">
        <v>7763.125</v>
      </c>
    </row>
    <row r="45" spans="1:28" x14ac:dyDescent="0.55000000000000004">
      <c r="A45" s="9"/>
      <c r="B45" t="s">
        <v>122</v>
      </c>
      <c r="C45" t="s">
        <v>128</v>
      </c>
      <c r="D45" s="1" t="s">
        <v>662</v>
      </c>
      <c r="E45" s="9" t="s">
        <v>663</v>
      </c>
      <c r="F45" s="9"/>
      <c r="G45" s="15"/>
      <c r="S45" s="10">
        <v>6000</v>
      </c>
      <c r="T45" s="10">
        <v>6000</v>
      </c>
      <c r="U45" s="10">
        <v>6000</v>
      </c>
      <c r="V45" s="9">
        <v>20025</v>
      </c>
      <c r="W45" s="16">
        <v>2</v>
      </c>
      <c r="X45" s="9">
        <v>25</v>
      </c>
      <c r="Y45">
        <v>3643.75</v>
      </c>
      <c r="Z45" s="2">
        <v>1093.125</v>
      </c>
      <c r="AA45" s="2">
        <v>4736.875</v>
      </c>
      <c r="AB45" s="11">
        <v>1263.125</v>
      </c>
    </row>
    <row r="46" spans="1:28" x14ac:dyDescent="0.55000000000000004">
      <c r="A46" s="9"/>
      <c r="B46" t="s">
        <v>122</v>
      </c>
      <c r="C46" t="s">
        <v>128</v>
      </c>
      <c r="D46" s="1" t="s">
        <v>662</v>
      </c>
      <c r="E46" s="9" t="s">
        <v>663</v>
      </c>
      <c r="F46" s="9"/>
      <c r="G46" s="15"/>
      <c r="S46" s="10">
        <v>6000</v>
      </c>
      <c r="T46" s="10">
        <v>6000</v>
      </c>
      <c r="U46" s="10">
        <v>6000</v>
      </c>
      <c r="V46" s="9">
        <v>20025</v>
      </c>
      <c r="W46" s="16">
        <v>2</v>
      </c>
      <c r="X46" s="9">
        <v>25</v>
      </c>
      <c r="Y46">
        <v>3643.75</v>
      </c>
      <c r="Z46" s="2">
        <v>1093.125</v>
      </c>
      <c r="AA46" s="2">
        <v>4736.875</v>
      </c>
      <c r="AB46" s="11">
        <v>1263.125</v>
      </c>
    </row>
    <row r="47" spans="1:28" x14ac:dyDescent="0.55000000000000004">
      <c r="A47" s="9"/>
      <c r="B47" t="s">
        <v>122</v>
      </c>
      <c r="C47" t="s">
        <v>128</v>
      </c>
      <c r="D47" s="1" t="s">
        <v>662</v>
      </c>
      <c r="E47" s="9" t="s">
        <v>663</v>
      </c>
      <c r="F47" s="9"/>
      <c r="G47" s="15"/>
      <c r="S47" s="10">
        <v>6000</v>
      </c>
      <c r="T47" s="10">
        <v>6000</v>
      </c>
      <c r="U47" s="10">
        <v>6000</v>
      </c>
      <c r="V47" s="9">
        <v>20025</v>
      </c>
      <c r="W47" s="16">
        <v>2</v>
      </c>
      <c r="X47" s="9">
        <v>25</v>
      </c>
      <c r="Y47">
        <v>3643.75</v>
      </c>
      <c r="Z47" s="2">
        <v>1093.125</v>
      </c>
      <c r="AA47" s="2">
        <v>4736.875</v>
      </c>
      <c r="AB47" s="11">
        <v>1263.125</v>
      </c>
    </row>
    <row r="48" spans="1:28" x14ac:dyDescent="0.55000000000000004">
      <c r="A48" s="9"/>
      <c r="B48" t="s">
        <v>122</v>
      </c>
      <c r="C48" t="s">
        <v>128</v>
      </c>
      <c r="D48" s="1" t="s">
        <v>662</v>
      </c>
      <c r="E48" s="9" t="s">
        <v>663</v>
      </c>
      <c r="F48" s="9"/>
      <c r="G48" s="15"/>
      <c r="S48" s="10">
        <v>6000</v>
      </c>
      <c r="T48" s="10">
        <v>6000</v>
      </c>
      <c r="U48" s="10">
        <v>6000</v>
      </c>
      <c r="V48" s="9">
        <v>20025</v>
      </c>
      <c r="W48" s="16">
        <v>2</v>
      </c>
      <c r="X48" s="9">
        <v>25</v>
      </c>
      <c r="Y48">
        <v>3643.75</v>
      </c>
      <c r="Z48" s="2">
        <v>1093.125</v>
      </c>
      <c r="AA48" s="2">
        <v>4736.875</v>
      </c>
      <c r="AB48" s="11">
        <v>1263.125</v>
      </c>
    </row>
    <row r="49" spans="1:28" x14ac:dyDescent="0.55000000000000004">
      <c r="A49" s="9"/>
      <c r="B49" t="s">
        <v>122</v>
      </c>
      <c r="C49" t="s">
        <v>128</v>
      </c>
      <c r="D49" s="1" t="s">
        <v>664</v>
      </c>
      <c r="E49" s="9" t="s">
        <v>665</v>
      </c>
      <c r="F49" s="9"/>
      <c r="G49" s="15"/>
      <c r="S49" s="10">
        <v>4750</v>
      </c>
      <c r="T49" s="10">
        <v>4750</v>
      </c>
      <c r="U49" s="10">
        <v>4750</v>
      </c>
      <c r="V49" s="9">
        <v>20025</v>
      </c>
      <c r="W49" s="16">
        <v>2</v>
      </c>
      <c r="X49" s="9">
        <v>25</v>
      </c>
      <c r="Y49">
        <v>3643.75</v>
      </c>
      <c r="Z49" s="2">
        <v>1093.125</v>
      </c>
      <c r="AA49" s="2">
        <v>4736.875</v>
      </c>
      <c r="AB49" s="11">
        <v>13.125</v>
      </c>
    </row>
    <row r="50" spans="1:28" x14ac:dyDescent="0.55000000000000004">
      <c r="A50" s="9"/>
      <c r="B50" t="s">
        <v>122</v>
      </c>
      <c r="C50" t="s">
        <v>128</v>
      </c>
      <c r="D50" s="1" t="s">
        <v>664</v>
      </c>
      <c r="E50" s="9" t="s">
        <v>665</v>
      </c>
      <c r="F50" s="9"/>
      <c r="G50" s="15"/>
      <c r="S50" s="10">
        <v>4750</v>
      </c>
      <c r="T50" s="10">
        <v>4750</v>
      </c>
      <c r="U50" s="10">
        <v>4750</v>
      </c>
      <c r="V50" s="9">
        <v>20025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11">
        <v>13.125</v>
      </c>
    </row>
    <row r="51" spans="1:28" x14ac:dyDescent="0.55000000000000004">
      <c r="A51" s="9"/>
      <c r="B51" t="s">
        <v>122</v>
      </c>
      <c r="C51" t="s">
        <v>128</v>
      </c>
      <c r="D51" s="1" t="s">
        <v>664</v>
      </c>
      <c r="E51" s="9" t="s">
        <v>665</v>
      </c>
      <c r="F51" s="9"/>
      <c r="G51" s="15"/>
      <c r="S51" s="10">
        <v>4750</v>
      </c>
      <c r="T51" s="10">
        <v>4750</v>
      </c>
      <c r="U51" s="10">
        <v>4750</v>
      </c>
      <c r="V51" s="9">
        <v>20025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11">
        <v>13.125</v>
      </c>
    </row>
    <row r="52" spans="1:28" x14ac:dyDescent="0.55000000000000004">
      <c r="A52" s="9"/>
      <c r="B52" t="s">
        <v>122</v>
      </c>
      <c r="C52" t="s">
        <v>128</v>
      </c>
      <c r="D52" s="1" t="s">
        <v>664</v>
      </c>
      <c r="E52" s="9" t="s">
        <v>665</v>
      </c>
      <c r="F52" s="9"/>
      <c r="G52" s="15"/>
      <c r="S52" s="10">
        <v>4750</v>
      </c>
      <c r="T52" s="10">
        <v>4750</v>
      </c>
      <c r="U52" s="10">
        <v>4750</v>
      </c>
      <c r="V52" s="9">
        <v>20025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11">
        <v>13.125</v>
      </c>
    </row>
    <row r="53" spans="1:28" x14ac:dyDescent="0.55000000000000004">
      <c r="A53" s="9">
        <v>1076</v>
      </c>
      <c r="B53" t="s">
        <v>122</v>
      </c>
      <c r="C53" t="s">
        <v>128</v>
      </c>
      <c r="D53" s="1" t="s">
        <v>666</v>
      </c>
      <c r="E53" s="9" t="s">
        <v>667</v>
      </c>
      <c r="F53" s="9" t="s">
        <v>668</v>
      </c>
      <c r="G53" s="15"/>
      <c r="S53" s="10">
        <v>17000</v>
      </c>
      <c r="T53" s="10">
        <v>17000</v>
      </c>
      <c r="U53" s="10">
        <v>17000</v>
      </c>
      <c r="V53" s="9">
        <v>20045</v>
      </c>
      <c r="W53" s="16">
        <v>2</v>
      </c>
      <c r="X53" s="9">
        <v>45</v>
      </c>
      <c r="Y53">
        <v>6558.75</v>
      </c>
      <c r="Z53" s="2">
        <v>1967.625</v>
      </c>
      <c r="AA53" s="2">
        <v>8526.375</v>
      </c>
      <c r="AB53" s="11">
        <v>8473.625</v>
      </c>
    </row>
    <row r="54" spans="1:28" x14ac:dyDescent="0.55000000000000004">
      <c r="A54" s="9"/>
      <c r="B54" t="s">
        <v>122</v>
      </c>
      <c r="C54" t="s">
        <v>128</v>
      </c>
      <c r="D54" s="1" t="s">
        <v>669</v>
      </c>
      <c r="E54" s="9" t="s">
        <v>667</v>
      </c>
      <c r="F54" s="9"/>
      <c r="G54" s="15"/>
      <c r="S54" s="10">
        <v>17000</v>
      </c>
      <c r="T54" s="10">
        <v>17000</v>
      </c>
      <c r="U54" s="10">
        <v>17000</v>
      </c>
      <c r="V54" s="9">
        <v>20045</v>
      </c>
      <c r="W54" s="16">
        <v>2</v>
      </c>
      <c r="X54" s="9">
        <v>45</v>
      </c>
      <c r="Y54">
        <v>6558.75</v>
      </c>
      <c r="Z54" s="2">
        <v>1967.625</v>
      </c>
      <c r="AA54" s="2">
        <v>8526.375</v>
      </c>
      <c r="AB54" s="11">
        <v>8473.625</v>
      </c>
    </row>
    <row r="55" spans="1:28" x14ac:dyDescent="0.55000000000000004">
      <c r="A55" s="9">
        <v>1077</v>
      </c>
      <c r="B55" t="s">
        <v>28</v>
      </c>
      <c r="C55" t="s">
        <v>304</v>
      </c>
      <c r="D55" s="1" t="s">
        <v>670</v>
      </c>
      <c r="E55" s="9" t="s">
        <v>671</v>
      </c>
      <c r="F55" s="9" t="s">
        <v>672</v>
      </c>
      <c r="G55" s="15"/>
      <c r="S55" s="10">
        <v>6500</v>
      </c>
      <c r="T55" s="10">
        <v>6500</v>
      </c>
      <c r="U55" s="10">
        <v>6500</v>
      </c>
      <c r="V55" s="9">
        <v>20025</v>
      </c>
      <c r="W55" s="16">
        <v>2</v>
      </c>
      <c r="X55" s="9">
        <v>25</v>
      </c>
      <c r="Y55">
        <v>3643.75</v>
      </c>
      <c r="Z55" s="2">
        <v>1093.125</v>
      </c>
      <c r="AA55" s="2">
        <v>4736.875</v>
      </c>
      <c r="AB55" s="11">
        <v>1763.125</v>
      </c>
    </row>
    <row r="56" spans="1:28" x14ac:dyDescent="0.55000000000000004">
      <c r="A56" s="9"/>
      <c r="B56" t="s">
        <v>28</v>
      </c>
      <c r="C56" t="s">
        <v>304</v>
      </c>
      <c r="D56" s="1" t="s">
        <v>673</v>
      </c>
      <c r="E56" s="9" t="s">
        <v>671</v>
      </c>
      <c r="F56" s="9"/>
      <c r="G56" s="15"/>
      <c r="S56" s="10">
        <v>6500</v>
      </c>
      <c r="T56" s="10">
        <v>6500</v>
      </c>
      <c r="U56" s="10">
        <v>6500</v>
      </c>
      <c r="V56" s="9">
        <v>20025</v>
      </c>
      <c r="W56" s="16">
        <v>2</v>
      </c>
      <c r="X56" s="9">
        <v>25</v>
      </c>
      <c r="Y56">
        <v>3643.75</v>
      </c>
      <c r="Z56" s="2">
        <v>1093.125</v>
      </c>
      <c r="AA56" s="2">
        <v>4736.875</v>
      </c>
      <c r="AB56" s="11">
        <v>1763.125</v>
      </c>
    </row>
    <row r="57" spans="1:28" x14ac:dyDescent="0.55000000000000004">
      <c r="A57" s="9"/>
      <c r="B57" t="s">
        <v>28</v>
      </c>
      <c r="C57" t="s">
        <v>304</v>
      </c>
      <c r="D57" s="1" t="s">
        <v>674</v>
      </c>
      <c r="E57" s="9" t="s">
        <v>671</v>
      </c>
      <c r="F57" s="9"/>
      <c r="G57" s="15"/>
      <c r="S57" s="10">
        <v>6500</v>
      </c>
      <c r="T57" s="10">
        <v>6500</v>
      </c>
      <c r="U57" s="10">
        <v>6500</v>
      </c>
      <c r="V57" s="9">
        <v>20025</v>
      </c>
      <c r="W57" s="16">
        <v>2</v>
      </c>
      <c r="X57" s="9">
        <v>25</v>
      </c>
      <c r="Y57">
        <v>3643.75</v>
      </c>
      <c r="Z57" s="2">
        <v>1093.125</v>
      </c>
      <c r="AA57" s="2">
        <v>4736.875</v>
      </c>
      <c r="AB57" s="11">
        <v>1763.125</v>
      </c>
    </row>
    <row r="58" spans="1:28" x14ac:dyDescent="0.55000000000000004">
      <c r="A58" s="9">
        <v>1078</v>
      </c>
      <c r="B58" t="s">
        <v>122</v>
      </c>
      <c r="C58" t="s">
        <v>137</v>
      </c>
      <c r="D58" s="1" t="s">
        <v>675</v>
      </c>
      <c r="E58" s="9" t="s">
        <v>676</v>
      </c>
      <c r="F58" s="9" t="s">
        <v>677</v>
      </c>
      <c r="G58" s="15"/>
      <c r="S58" s="10">
        <v>12000</v>
      </c>
      <c r="T58" s="10">
        <v>12000</v>
      </c>
      <c r="U58" s="10">
        <v>12000</v>
      </c>
      <c r="V58" s="9">
        <v>25</v>
      </c>
      <c r="W58" s="16">
        <v>2</v>
      </c>
      <c r="X58" s="9">
        <v>25</v>
      </c>
      <c r="Y58">
        <v>3643.75</v>
      </c>
      <c r="Z58" s="2">
        <v>1093.125</v>
      </c>
      <c r="AA58" s="2">
        <v>4736.875</v>
      </c>
      <c r="AB58" s="11">
        <v>7263.125</v>
      </c>
    </row>
    <row r="59" spans="1:28" x14ac:dyDescent="0.55000000000000004">
      <c r="A59" s="9">
        <v>1079</v>
      </c>
      <c r="B59" t="s">
        <v>28</v>
      </c>
      <c r="C59" t="s">
        <v>57</v>
      </c>
      <c r="D59" s="1" t="s">
        <v>678</v>
      </c>
      <c r="E59" s="9" t="s">
        <v>679</v>
      </c>
      <c r="F59" s="9" t="s">
        <v>679</v>
      </c>
      <c r="G59" s="15"/>
      <c r="S59" s="10">
        <v>1200</v>
      </c>
      <c r="T59" s="10">
        <v>1200</v>
      </c>
      <c r="U59" s="10">
        <v>1200</v>
      </c>
      <c r="V59" s="9">
        <v>0.35</v>
      </c>
      <c r="W59" s="16">
        <v>2</v>
      </c>
      <c r="X59" s="9">
        <v>0.35</v>
      </c>
      <c r="Y59">
        <v>51.012499999999996</v>
      </c>
      <c r="Z59" s="2">
        <v>15.303749999999997</v>
      </c>
      <c r="AA59" s="2">
        <v>66.316249999999997</v>
      </c>
      <c r="AB59" s="11">
        <v>1133.6837499999999</v>
      </c>
    </row>
    <row r="60" spans="1:28" x14ac:dyDescent="0.55000000000000004">
      <c r="A60" s="9"/>
      <c r="B60" t="s">
        <v>28</v>
      </c>
      <c r="C60" t="s">
        <v>57</v>
      </c>
      <c r="D60" s="1" t="s">
        <v>678</v>
      </c>
      <c r="E60" s="9" t="s">
        <v>679</v>
      </c>
      <c r="F60" s="9" t="s">
        <v>679</v>
      </c>
      <c r="G60" s="15"/>
      <c r="S60" s="10">
        <v>1200</v>
      </c>
      <c r="T60" s="10">
        <v>1200</v>
      </c>
      <c r="U60" s="10">
        <v>1200</v>
      </c>
      <c r="V60" s="9">
        <v>0.35</v>
      </c>
      <c r="W60" s="16">
        <v>2</v>
      </c>
      <c r="X60" s="9">
        <v>0.35</v>
      </c>
      <c r="Y60">
        <v>51.012499999999996</v>
      </c>
      <c r="Z60" s="2">
        <v>15.303749999999997</v>
      </c>
      <c r="AA60" s="2">
        <v>66.316249999999997</v>
      </c>
      <c r="AB60" s="11">
        <v>1133.6837499999999</v>
      </c>
    </row>
    <row r="61" spans="1:28" x14ac:dyDescent="0.55000000000000004">
      <c r="A61" s="9"/>
      <c r="B61" t="s">
        <v>28</v>
      </c>
      <c r="C61" t="s">
        <v>57</v>
      </c>
      <c r="D61" s="1" t="s">
        <v>678</v>
      </c>
      <c r="E61" s="9" t="s">
        <v>679</v>
      </c>
      <c r="F61" s="9" t="s">
        <v>679</v>
      </c>
      <c r="G61" s="15"/>
      <c r="S61" s="10">
        <v>1200</v>
      </c>
      <c r="T61" s="10">
        <v>1200</v>
      </c>
      <c r="U61" s="10">
        <v>1200</v>
      </c>
      <c r="V61" s="9">
        <v>0.35</v>
      </c>
      <c r="W61" s="16">
        <v>2</v>
      </c>
      <c r="X61" s="9">
        <v>0.35</v>
      </c>
      <c r="Y61">
        <v>51.012499999999996</v>
      </c>
      <c r="Z61" s="2">
        <v>15.303749999999997</v>
      </c>
      <c r="AA61" s="2">
        <v>66.316249999999997</v>
      </c>
      <c r="AB61" s="11">
        <v>1133.6837499999999</v>
      </c>
    </row>
    <row r="62" spans="1:28" x14ac:dyDescent="0.55000000000000004">
      <c r="A62" s="9"/>
      <c r="B62" t="s">
        <v>28</v>
      </c>
      <c r="C62" t="s">
        <v>57</v>
      </c>
      <c r="D62" s="1" t="s">
        <v>678</v>
      </c>
      <c r="E62" s="9" t="s">
        <v>679</v>
      </c>
      <c r="F62" s="9" t="s">
        <v>679</v>
      </c>
      <c r="G62" s="15"/>
      <c r="S62" s="10">
        <v>1200</v>
      </c>
      <c r="T62" s="10">
        <v>1200</v>
      </c>
      <c r="U62" s="10">
        <v>1200</v>
      </c>
      <c r="V62" s="9">
        <v>0.35</v>
      </c>
      <c r="W62" s="16">
        <v>2</v>
      </c>
      <c r="X62" s="9">
        <v>0.35</v>
      </c>
      <c r="Y62">
        <v>51.012499999999996</v>
      </c>
      <c r="Z62" s="2">
        <v>15.303749999999997</v>
      </c>
      <c r="AA62" s="2">
        <v>66.316249999999997</v>
      </c>
      <c r="AB62" s="11">
        <v>1133.6837499999999</v>
      </c>
    </row>
    <row r="63" spans="1:28" x14ac:dyDescent="0.55000000000000004">
      <c r="A63" s="9"/>
      <c r="B63" t="s">
        <v>28</v>
      </c>
      <c r="C63" t="s">
        <v>57</v>
      </c>
      <c r="D63" s="1" t="s">
        <v>678</v>
      </c>
      <c r="E63" s="9" t="s">
        <v>679</v>
      </c>
      <c r="F63" s="9" t="s">
        <v>679</v>
      </c>
      <c r="G63" s="15"/>
      <c r="S63" s="10">
        <v>1200</v>
      </c>
      <c r="T63" s="10">
        <v>1200</v>
      </c>
      <c r="U63" s="10">
        <v>1200</v>
      </c>
      <c r="V63" s="9">
        <v>0.35</v>
      </c>
      <c r="W63" s="16">
        <v>2</v>
      </c>
      <c r="X63" s="9">
        <v>0.35</v>
      </c>
      <c r="Y63">
        <v>51.012499999999996</v>
      </c>
      <c r="Z63" s="2">
        <v>15.303749999999997</v>
      </c>
      <c r="AA63" s="2">
        <v>66.316249999999997</v>
      </c>
      <c r="AB63" s="11">
        <v>1133.6837499999999</v>
      </c>
    </row>
    <row r="64" spans="1:28" x14ac:dyDescent="0.55000000000000004">
      <c r="A64" s="9"/>
      <c r="B64" t="s">
        <v>28</v>
      </c>
      <c r="C64" t="s">
        <v>57</v>
      </c>
      <c r="D64" s="1" t="s">
        <v>678</v>
      </c>
      <c r="E64" s="9" t="s">
        <v>679</v>
      </c>
      <c r="F64" s="9" t="s">
        <v>679</v>
      </c>
      <c r="G64" s="15"/>
      <c r="S64" s="10">
        <v>1200</v>
      </c>
      <c r="T64" s="10">
        <v>1200</v>
      </c>
      <c r="U64" s="10">
        <v>1200</v>
      </c>
      <c r="V64" s="9">
        <v>0.35</v>
      </c>
      <c r="W64" s="16">
        <v>2</v>
      </c>
      <c r="X64" s="9">
        <v>0.35</v>
      </c>
      <c r="Y64">
        <v>51.012499999999996</v>
      </c>
      <c r="Z64" s="2">
        <v>15.303749999999997</v>
      </c>
      <c r="AA64" s="2">
        <v>66.316249999999997</v>
      </c>
      <c r="AB64" s="11">
        <v>1133.6837499999999</v>
      </c>
    </row>
    <row r="65" spans="1:28" x14ac:dyDescent="0.55000000000000004">
      <c r="A65" s="9"/>
      <c r="B65" t="s">
        <v>28</v>
      </c>
      <c r="C65" t="s">
        <v>57</v>
      </c>
      <c r="D65" s="1" t="s">
        <v>678</v>
      </c>
      <c r="E65" s="9" t="s">
        <v>679</v>
      </c>
      <c r="F65" s="9" t="s">
        <v>679</v>
      </c>
      <c r="G65" s="15"/>
      <c r="S65" s="10">
        <v>1200</v>
      </c>
      <c r="T65" s="10">
        <v>1200</v>
      </c>
      <c r="U65" s="10">
        <v>1200</v>
      </c>
      <c r="V65" s="9">
        <v>0.35</v>
      </c>
      <c r="W65" s="16">
        <v>2</v>
      </c>
      <c r="X65" s="9">
        <v>0.35</v>
      </c>
      <c r="Y65">
        <v>51.012499999999996</v>
      </c>
      <c r="Z65" s="2">
        <v>15.303749999999997</v>
      </c>
      <c r="AA65" s="2">
        <v>66.316249999999997</v>
      </c>
      <c r="AB65" s="11">
        <v>1133.6837499999999</v>
      </c>
    </row>
    <row r="66" spans="1:28" x14ac:dyDescent="0.55000000000000004">
      <c r="A66" s="9"/>
      <c r="B66" t="s">
        <v>28</v>
      </c>
      <c r="C66" t="s">
        <v>57</v>
      </c>
      <c r="D66" s="1" t="s">
        <v>678</v>
      </c>
      <c r="E66" s="9" t="s">
        <v>679</v>
      </c>
      <c r="F66" s="9" t="s">
        <v>679</v>
      </c>
      <c r="G66" s="15"/>
      <c r="S66" s="10">
        <v>1200</v>
      </c>
      <c r="T66" s="10">
        <v>1200</v>
      </c>
      <c r="U66" s="10">
        <v>1200</v>
      </c>
      <c r="V66" s="9">
        <v>0.35</v>
      </c>
      <c r="W66" s="16">
        <v>2</v>
      </c>
      <c r="X66" s="9">
        <v>0.35</v>
      </c>
      <c r="Y66">
        <v>51.012499999999996</v>
      </c>
      <c r="Z66" s="2">
        <v>15.303749999999997</v>
      </c>
      <c r="AA66" s="2">
        <v>66.316249999999997</v>
      </c>
      <c r="AB66" s="11">
        <v>1133.6837499999999</v>
      </c>
    </row>
    <row r="67" spans="1:28" x14ac:dyDescent="0.55000000000000004">
      <c r="A67" s="9"/>
      <c r="B67" t="s">
        <v>28</v>
      </c>
      <c r="C67" t="s">
        <v>57</v>
      </c>
      <c r="D67" s="1" t="s">
        <v>678</v>
      </c>
      <c r="E67" s="9" t="s">
        <v>679</v>
      </c>
      <c r="F67" s="9" t="s">
        <v>679</v>
      </c>
      <c r="G67" s="15"/>
      <c r="S67" s="10">
        <v>1200</v>
      </c>
      <c r="T67" s="10">
        <v>1200</v>
      </c>
      <c r="U67" s="10">
        <v>1200</v>
      </c>
      <c r="V67" s="9">
        <v>0.35</v>
      </c>
      <c r="W67" s="16">
        <v>2</v>
      </c>
      <c r="X67" s="9">
        <v>0.35</v>
      </c>
      <c r="Y67">
        <v>51.012499999999996</v>
      </c>
      <c r="Z67" s="2">
        <v>15.303749999999997</v>
      </c>
      <c r="AA67" s="2">
        <v>66.316249999999997</v>
      </c>
      <c r="AB67" s="11">
        <v>1133.6837499999999</v>
      </c>
    </row>
    <row r="68" spans="1:28" x14ac:dyDescent="0.55000000000000004">
      <c r="A68" s="9"/>
      <c r="B68" t="s">
        <v>28</v>
      </c>
      <c r="C68" t="s">
        <v>57</v>
      </c>
      <c r="D68" s="1" t="s">
        <v>678</v>
      </c>
      <c r="E68" s="9" t="s">
        <v>679</v>
      </c>
      <c r="F68" s="9" t="s">
        <v>679</v>
      </c>
      <c r="G68" s="15"/>
      <c r="S68" s="10">
        <v>1200</v>
      </c>
      <c r="T68" s="10">
        <v>1200</v>
      </c>
      <c r="U68" s="10">
        <v>1200</v>
      </c>
      <c r="V68" s="9">
        <v>0.35</v>
      </c>
      <c r="W68" s="16">
        <v>2</v>
      </c>
      <c r="X68" s="9">
        <v>0.35</v>
      </c>
      <c r="Y68">
        <v>51.012499999999996</v>
      </c>
      <c r="Z68" s="2">
        <v>15.303749999999997</v>
      </c>
      <c r="AA68" s="2">
        <v>66.316249999999997</v>
      </c>
      <c r="AB68" s="11">
        <v>1133.6837499999999</v>
      </c>
    </row>
    <row r="69" spans="1:28" x14ac:dyDescent="0.55000000000000004">
      <c r="A69" s="9">
        <v>1081</v>
      </c>
      <c r="B69" t="s">
        <v>28</v>
      </c>
      <c r="C69" t="s">
        <v>29</v>
      </c>
      <c r="D69" s="1" t="s">
        <v>680</v>
      </c>
      <c r="E69" s="9" t="s">
        <v>681</v>
      </c>
      <c r="F69" s="9" t="s">
        <v>682</v>
      </c>
      <c r="G69" s="15"/>
      <c r="S69" s="10">
        <v>7500</v>
      </c>
      <c r="T69" s="10">
        <v>7500</v>
      </c>
      <c r="U69" s="10">
        <v>7500</v>
      </c>
      <c r="V69" s="9">
        <v>20013</v>
      </c>
      <c r="W69" s="16">
        <v>2</v>
      </c>
      <c r="X69" s="9">
        <v>13</v>
      </c>
      <c r="Y69">
        <v>1894.75</v>
      </c>
      <c r="Z69" s="2">
        <v>568.42499999999995</v>
      </c>
      <c r="AA69" s="2">
        <v>2463.1750000000002</v>
      </c>
      <c r="AB69" s="11">
        <v>5036.8249999999998</v>
      </c>
    </row>
    <row r="70" spans="1:28" x14ac:dyDescent="0.55000000000000004">
      <c r="A70" s="9"/>
      <c r="B70" t="s">
        <v>28</v>
      </c>
      <c r="C70" t="s">
        <v>29</v>
      </c>
      <c r="D70" s="1" t="s">
        <v>683</v>
      </c>
      <c r="E70" s="9" t="s">
        <v>684</v>
      </c>
      <c r="F70" s="9"/>
      <c r="G70" s="15"/>
      <c r="S70" s="10">
        <v>7500</v>
      </c>
      <c r="T70" s="10">
        <v>7500</v>
      </c>
      <c r="U70" s="10">
        <v>7500</v>
      </c>
      <c r="V70" s="9">
        <v>20013</v>
      </c>
      <c r="W70" s="16">
        <v>2</v>
      </c>
      <c r="X70" s="9">
        <v>13</v>
      </c>
      <c r="Y70">
        <v>1894.75</v>
      </c>
      <c r="Z70" s="2">
        <v>568.42499999999995</v>
      </c>
      <c r="AA70" s="2">
        <v>2463.1750000000002</v>
      </c>
      <c r="AB70" s="11">
        <v>5036.8249999999998</v>
      </c>
    </row>
    <row r="71" spans="1:28" x14ac:dyDescent="0.55000000000000004">
      <c r="A71" s="9"/>
      <c r="B71" t="s">
        <v>28</v>
      </c>
      <c r="C71" t="s">
        <v>29</v>
      </c>
      <c r="D71" s="1" t="s">
        <v>685</v>
      </c>
      <c r="E71" s="9" t="s">
        <v>686</v>
      </c>
      <c r="F71" s="9"/>
      <c r="G71" s="15"/>
      <c r="S71" s="10">
        <v>7500</v>
      </c>
      <c r="T71" s="10">
        <v>7500</v>
      </c>
      <c r="U71" s="10">
        <v>7500</v>
      </c>
      <c r="V71" s="9">
        <v>20013</v>
      </c>
      <c r="W71" s="16">
        <v>2</v>
      </c>
      <c r="X71" s="9">
        <v>13</v>
      </c>
      <c r="Y71">
        <v>1894.75</v>
      </c>
      <c r="Z71" s="2">
        <v>568.42499999999995</v>
      </c>
      <c r="AA71" s="2">
        <v>2463.1750000000002</v>
      </c>
      <c r="AB71" s="11">
        <v>5036.8249999999998</v>
      </c>
    </row>
    <row r="72" spans="1:28" x14ac:dyDescent="0.55000000000000004">
      <c r="A72" s="9"/>
      <c r="B72" t="s">
        <v>28</v>
      </c>
      <c r="C72" t="s">
        <v>29</v>
      </c>
      <c r="D72" s="1" t="s">
        <v>687</v>
      </c>
      <c r="E72" s="9" t="s">
        <v>688</v>
      </c>
      <c r="F72" s="9"/>
      <c r="G72" s="15"/>
      <c r="S72" s="10">
        <v>6800</v>
      </c>
      <c r="T72" s="10">
        <v>6800</v>
      </c>
      <c r="U72" s="10">
        <v>6800</v>
      </c>
      <c r="V72" s="9">
        <v>20013</v>
      </c>
      <c r="W72" s="16">
        <v>2</v>
      </c>
      <c r="X72" s="9">
        <v>13</v>
      </c>
      <c r="Y72">
        <v>1894.75</v>
      </c>
      <c r="Z72" s="2">
        <v>568.42499999999995</v>
      </c>
      <c r="AA72" s="2">
        <v>2463.1750000000002</v>
      </c>
      <c r="AB72" s="11">
        <v>4336.8249999999998</v>
      </c>
    </row>
    <row r="73" spans="1:28" x14ac:dyDescent="0.55000000000000004">
      <c r="A73" s="9"/>
      <c r="B73" t="s">
        <v>28</v>
      </c>
      <c r="C73" t="s">
        <v>29</v>
      </c>
      <c r="D73" s="1" t="s">
        <v>689</v>
      </c>
      <c r="E73" s="9" t="s">
        <v>690</v>
      </c>
      <c r="F73" s="9"/>
      <c r="G73" s="15"/>
      <c r="S73" s="10">
        <v>6800</v>
      </c>
      <c r="T73" s="10">
        <v>6800</v>
      </c>
      <c r="U73" s="10">
        <v>6800</v>
      </c>
      <c r="V73" s="9">
        <v>20013</v>
      </c>
      <c r="W73" s="16">
        <v>2</v>
      </c>
      <c r="X73" s="9">
        <v>13</v>
      </c>
      <c r="Y73">
        <v>1894.75</v>
      </c>
      <c r="Z73" s="2">
        <v>568.42499999999995</v>
      </c>
      <c r="AA73" s="2">
        <v>2463.1750000000002</v>
      </c>
      <c r="AB73" s="11">
        <v>4336.8249999999998</v>
      </c>
    </row>
    <row r="74" spans="1:28" x14ac:dyDescent="0.55000000000000004">
      <c r="A74" s="9"/>
      <c r="B74" t="s">
        <v>28</v>
      </c>
      <c r="C74" t="s">
        <v>29</v>
      </c>
      <c r="D74" s="1" t="s">
        <v>691</v>
      </c>
      <c r="E74" s="9" t="s">
        <v>692</v>
      </c>
      <c r="F74" s="9"/>
      <c r="G74" s="15"/>
      <c r="S74" s="10">
        <v>4500</v>
      </c>
      <c r="T74" s="10">
        <v>4500</v>
      </c>
      <c r="U74" s="10">
        <v>4500</v>
      </c>
      <c r="V74" s="9">
        <v>20013</v>
      </c>
      <c r="W74" s="16">
        <v>2</v>
      </c>
      <c r="X74" s="9">
        <v>13</v>
      </c>
      <c r="Y74">
        <v>1894.75</v>
      </c>
      <c r="Z74" s="2">
        <v>568.42499999999995</v>
      </c>
      <c r="AA74" s="2">
        <v>2463.1750000000002</v>
      </c>
      <c r="AB74" s="11">
        <v>2036.8249999999998</v>
      </c>
    </row>
    <row r="75" spans="1:28" x14ac:dyDescent="0.55000000000000004">
      <c r="A75" s="9">
        <v>1083</v>
      </c>
      <c r="B75" t="s">
        <v>693</v>
      </c>
      <c r="C75" t="s">
        <v>137</v>
      </c>
      <c r="D75" s="1" t="s">
        <v>694</v>
      </c>
      <c r="E75" s="9" t="s">
        <v>695</v>
      </c>
      <c r="F75" s="9" t="s">
        <v>695</v>
      </c>
      <c r="G75" s="15"/>
      <c r="S75" s="10">
        <v>22500</v>
      </c>
      <c r="T75" s="10">
        <v>22500</v>
      </c>
      <c r="U75" s="10">
        <v>22500</v>
      </c>
      <c r="V75" s="9">
        <v>55</v>
      </c>
      <c r="W75" s="16">
        <v>2</v>
      </c>
      <c r="X75" s="9">
        <v>55</v>
      </c>
      <c r="Y75">
        <v>8016.25</v>
      </c>
      <c r="Z75" s="2">
        <v>2404.875</v>
      </c>
      <c r="AA75" s="2">
        <v>10421.125</v>
      </c>
      <c r="AB75" s="11">
        <v>12078.875</v>
      </c>
    </row>
    <row r="76" spans="1:28" x14ac:dyDescent="0.55000000000000004">
      <c r="A76" s="9">
        <v>1085</v>
      </c>
      <c r="B76" t="s">
        <v>28</v>
      </c>
      <c r="C76" t="s">
        <v>29</v>
      </c>
      <c r="D76" s="1" t="s">
        <v>696</v>
      </c>
      <c r="E76" s="9" t="s">
        <v>697</v>
      </c>
      <c r="F76" s="9" t="s">
        <v>682</v>
      </c>
      <c r="G76" s="15"/>
      <c r="S76" s="10">
        <v>5200</v>
      </c>
      <c r="T76" s="10">
        <v>5200</v>
      </c>
      <c r="U76" s="10">
        <v>5200</v>
      </c>
      <c r="V76" s="9">
        <v>20007</v>
      </c>
      <c r="W76" s="16">
        <v>2</v>
      </c>
      <c r="X76" s="9">
        <v>7</v>
      </c>
      <c r="Y76">
        <v>1020.25</v>
      </c>
      <c r="Z76" s="2">
        <v>306.07499999999999</v>
      </c>
      <c r="AA76" s="2">
        <v>1326.325</v>
      </c>
      <c r="AB76" s="11">
        <v>3873.6750000000002</v>
      </c>
    </row>
    <row r="77" spans="1:28" x14ac:dyDescent="0.55000000000000004">
      <c r="A77" s="9"/>
      <c r="B77" t="s">
        <v>28</v>
      </c>
      <c r="C77" t="s">
        <v>29</v>
      </c>
      <c r="D77" s="1" t="s">
        <v>698</v>
      </c>
      <c r="E77" s="9" t="s">
        <v>699</v>
      </c>
      <c r="F77" s="9"/>
      <c r="G77" s="15"/>
      <c r="S77" s="10">
        <v>4700</v>
      </c>
      <c r="T77" s="10">
        <v>4700</v>
      </c>
      <c r="U77" s="10">
        <v>4700</v>
      </c>
      <c r="V77" s="9">
        <v>20007</v>
      </c>
      <c r="W77" s="16">
        <v>2</v>
      </c>
      <c r="X77" s="9">
        <v>7</v>
      </c>
      <c r="Y77">
        <v>1020.25</v>
      </c>
      <c r="Z77" s="2">
        <v>306.07499999999999</v>
      </c>
      <c r="AA77" s="2">
        <v>1326.325</v>
      </c>
      <c r="AB77" s="11">
        <v>3373.6750000000002</v>
      </c>
    </row>
    <row r="78" spans="1:28" x14ac:dyDescent="0.55000000000000004">
      <c r="A78" s="9"/>
      <c r="B78" t="s">
        <v>28</v>
      </c>
      <c r="C78" t="s">
        <v>29</v>
      </c>
      <c r="D78" s="1" t="s">
        <v>700</v>
      </c>
      <c r="E78" s="9" t="s">
        <v>699</v>
      </c>
      <c r="F78" s="9"/>
      <c r="G78" s="15"/>
      <c r="S78" s="10">
        <v>4700</v>
      </c>
      <c r="T78" s="10">
        <v>4700</v>
      </c>
      <c r="U78" s="10">
        <v>4700</v>
      </c>
      <c r="V78" s="9">
        <v>20007</v>
      </c>
      <c r="W78" s="16">
        <v>2</v>
      </c>
      <c r="X78" s="9">
        <v>7</v>
      </c>
      <c r="Y78">
        <v>1020.25</v>
      </c>
      <c r="Z78" s="2">
        <v>306.07499999999999</v>
      </c>
      <c r="AA78" s="2">
        <v>1326.325</v>
      </c>
      <c r="AB78" s="11">
        <v>3373.6750000000002</v>
      </c>
    </row>
    <row r="79" spans="1:28" x14ac:dyDescent="0.55000000000000004">
      <c r="A79" s="9">
        <v>1100</v>
      </c>
      <c r="B79" t="s">
        <v>122</v>
      </c>
      <c r="C79" t="s">
        <v>132</v>
      </c>
      <c r="D79" s="1" t="s">
        <v>701</v>
      </c>
      <c r="E79" s="9" t="s">
        <v>702</v>
      </c>
      <c r="F79" s="9" t="s">
        <v>703</v>
      </c>
      <c r="G79" s="15"/>
      <c r="S79" s="10">
        <v>5100</v>
      </c>
      <c r="T79" s="10">
        <v>5100</v>
      </c>
      <c r="U79" s="10">
        <v>5100</v>
      </c>
      <c r="V79" s="9">
        <v>20008</v>
      </c>
      <c r="W79" s="16">
        <v>2</v>
      </c>
      <c r="X79" s="9">
        <v>8</v>
      </c>
      <c r="Y79">
        <v>1166</v>
      </c>
      <c r="Z79" s="2">
        <v>349.8</v>
      </c>
      <c r="AA79" s="2">
        <v>1515.8</v>
      </c>
      <c r="AB79" s="11">
        <v>3584.2</v>
      </c>
    </row>
    <row r="80" spans="1:28" x14ac:dyDescent="0.55000000000000004">
      <c r="A80" s="9"/>
      <c r="B80" t="s">
        <v>122</v>
      </c>
      <c r="C80" t="s">
        <v>132</v>
      </c>
      <c r="D80" s="1" t="s">
        <v>701</v>
      </c>
      <c r="E80" s="9" t="s">
        <v>702</v>
      </c>
      <c r="F80" s="9"/>
      <c r="G80" s="15"/>
      <c r="S80" s="10">
        <v>5100</v>
      </c>
      <c r="T80" s="10">
        <v>5100</v>
      </c>
      <c r="U80" s="10">
        <v>5100</v>
      </c>
      <c r="V80" s="9">
        <v>20008</v>
      </c>
      <c r="W80" s="16">
        <v>2</v>
      </c>
      <c r="X80" s="9">
        <v>8</v>
      </c>
      <c r="Y80">
        <v>1166</v>
      </c>
      <c r="Z80" s="2">
        <v>349.8</v>
      </c>
      <c r="AA80" s="2">
        <v>1515.8</v>
      </c>
      <c r="AB80" s="11">
        <v>3584.2</v>
      </c>
    </row>
    <row r="81" spans="1:28" x14ac:dyDescent="0.55000000000000004">
      <c r="A81" s="9"/>
      <c r="B81" t="s">
        <v>122</v>
      </c>
      <c r="C81" t="s">
        <v>132</v>
      </c>
      <c r="D81" s="1" t="s">
        <v>701</v>
      </c>
      <c r="E81" s="9" t="s">
        <v>702</v>
      </c>
      <c r="F81" s="9"/>
      <c r="G81" s="15"/>
      <c r="S81" s="10">
        <v>5100</v>
      </c>
      <c r="T81" s="10">
        <v>5100</v>
      </c>
      <c r="U81" s="10">
        <v>5100</v>
      </c>
      <c r="V81" s="9">
        <v>20008</v>
      </c>
      <c r="W81" s="16">
        <v>2</v>
      </c>
      <c r="X81" s="9">
        <v>8</v>
      </c>
      <c r="Y81">
        <v>1166</v>
      </c>
      <c r="Z81" s="2">
        <v>349.8</v>
      </c>
      <c r="AA81" s="2">
        <v>1515.8</v>
      </c>
      <c r="AB81" s="11">
        <v>3584.2</v>
      </c>
    </row>
    <row r="82" spans="1:28" x14ac:dyDescent="0.55000000000000004">
      <c r="A82" s="9"/>
      <c r="B82" t="s">
        <v>122</v>
      </c>
      <c r="C82" t="s">
        <v>132</v>
      </c>
      <c r="D82" s="1" t="s">
        <v>704</v>
      </c>
      <c r="E82" s="9" t="s">
        <v>705</v>
      </c>
      <c r="F82" s="9"/>
      <c r="G82" s="15"/>
      <c r="S82" s="10">
        <v>4700</v>
      </c>
      <c r="T82" s="10">
        <v>4700</v>
      </c>
      <c r="U82" s="10">
        <v>4700</v>
      </c>
      <c r="V82" s="9">
        <v>20008</v>
      </c>
      <c r="W82" s="16">
        <v>2</v>
      </c>
      <c r="X82" s="9">
        <v>8</v>
      </c>
      <c r="Y82">
        <v>1166</v>
      </c>
      <c r="Z82" s="2">
        <v>349.8</v>
      </c>
      <c r="AA82" s="2">
        <v>1515.8</v>
      </c>
      <c r="AB82" s="11">
        <v>3184.2</v>
      </c>
    </row>
    <row r="83" spans="1:28" x14ac:dyDescent="0.55000000000000004">
      <c r="A83" s="9"/>
      <c r="B83" t="s">
        <v>122</v>
      </c>
      <c r="C83" t="s">
        <v>132</v>
      </c>
      <c r="D83" s="1" t="s">
        <v>704</v>
      </c>
      <c r="E83" s="9" t="s">
        <v>705</v>
      </c>
      <c r="F83" s="9"/>
      <c r="G83" s="15"/>
      <c r="S83" s="10">
        <v>4700</v>
      </c>
      <c r="T83" s="10">
        <v>4700</v>
      </c>
      <c r="U83" s="10">
        <v>4700</v>
      </c>
      <c r="V83" s="9">
        <v>20008</v>
      </c>
      <c r="W83" s="16">
        <v>2</v>
      </c>
      <c r="X83" s="9">
        <v>8</v>
      </c>
      <c r="Y83">
        <v>1166</v>
      </c>
      <c r="Z83" s="2">
        <v>349.8</v>
      </c>
      <c r="AA83" s="2">
        <v>1515.8</v>
      </c>
      <c r="AB83" s="11">
        <v>3184.2</v>
      </c>
    </row>
    <row r="84" spans="1:28" x14ac:dyDescent="0.55000000000000004">
      <c r="A84" s="9"/>
      <c r="B84" t="s">
        <v>122</v>
      </c>
      <c r="C84" t="s">
        <v>132</v>
      </c>
      <c r="D84" s="1" t="s">
        <v>706</v>
      </c>
      <c r="E84" s="9" t="s">
        <v>707</v>
      </c>
      <c r="F84" s="9"/>
      <c r="G84" s="15"/>
      <c r="S84" s="10">
        <v>4200</v>
      </c>
      <c r="T84" s="10">
        <v>4200</v>
      </c>
      <c r="U84" s="10">
        <v>4200</v>
      </c>
      <c r="V84" s="9">
        <v>20008</v>
      </c>
      <c r="W84" s="16">
        <v>2</v>
      </c>
      <c r="X84" s="9">
        <v>8</v>
      </c>
      <c r="Y84">
        <v>1166</v>
      </c>
      <c r="Z84" s="2">
        <v>349.8</v>
      </c>
      <c r="AA84" s="2">
        <v>1515.8</v>
      </c>
      <c r="AB84" s="11">
        <v>2684.2</v>
      </c>
    </row>
    <row r="85" spans="1:28" x14ac:dyDescent="0.55000000000000004">
      <c r="A85" s="9"/>
      <c r="B85" t="s">
        <v>122</v>
      </c>
      <c r="C85" t="s">
        <v>132</v>
      </c>
      <c r="D85" s="1" t="s">
        <v>706</v>
      </c>
      <c r="E85" s="9" t="s">
        <v>707</v>
      </c>
      <c r="F85" s="9"/>
      <c r="G85" s="15"/>
      <c r="S85" s="10">
        <v>4200</v>
      </c>
      <c r="T85" s="10">
        <v>4200</v>
      </c>
      <c r="U85" s="10">
        <v>4200</v>
      </c>
      <c r="V85" s="9">
        <v>20008</v>
      </c>
      <c r="W85" s="16">
        <v>2</v>
      </c>
      <c r="X85" s="9">
        <v>8</v>
      </c>
      <c r="Y85">
        <v>1166</v>
      </c>
      <c r="Z85" s="2">
        <v>349.8</v>
      </c>
      <c r="AA85" s="2">
        <v>1515.8</v>
      </c>
      <c r="AB85" s="11">
        <v>2684.2</v>
      </c>
    </row>
    <row r="86" spans="1:28" x14ac:dyDescent="0.55000000000000004">
      <c r="A86" s="9"/>
      <c r="B86" t="s">
        <v>122</v>
      </c>
      <c r="C86" t="s">
        <v>132</v>
      </c>
      <c r="D86" s="1" t="s">
        <v>706</v>
      </c>
      <c r="E86" s="9" t="s">
        <v>707</v>
      </c>
      <c r="F86" s="9"/>
      <c r="G86" s="15"/>
      <c r="S86" s="10">
        <v>4200</v>
      </c>
      <c r="T86" s="10">
        <v>4200</v>
      </c>
      <c r="U86" s="10">
        <v>4200</v>
      </c>
      <c r="V86" s="9">
        <v>20008</v>
      </c>
      <c r="W86" s="16">
        <v>2</v>
      </c>
      <c r="X86" s="9">
        <v>8</v>
      </c>
      <c r="Y86">
        <v>1166</v>
      </c>
      <c r="Z86" s="2">
        <v>349.8</v>
      </c>
      <c r="AA86" s="2">
        <v>1515.8</v>
      </c>
      <c r="AB86" s="11">
        <v>2684.2</v>
      </c>
    </row>
    <row r="87" spans="1:28" x14ac:dyDescent="0.55000000000000004">
      <c r="A87" s="9">
        <v>1101</v>
      </c>
      <c r="B87" t="s">
        <v>122</v>
      </c>
      <c r="C87" t="s">
        <v>132</v>
      </c>
      <c r="D87" s="1" t="s">
        <v>708</v>
      </c>
      <c r="E87" s="9" t="s">
        <v>709</v>
      </c>
      <c r="F87" s="9" t="s">
        <v>710</v>
      </c>
      <c r="G87" s="15"/>
      <c r="S87" s="10">
        <v>7200</v>
      </c>
      <c r="T87" s="10">
        <v>7200</v>
      </c>
      <c r="U87" s="10">
        <v>7200</v>
      </c>
      <c r="V87" s="9">
        <v>20015</v>
      </c>
      <c r="W87" s="16">
        <v>2</v>
      </c>
      <c r="X87" s="9">
        <v>15</v>
      </c>
      <c r="Y87">
        <v>2186.25</v>
      </c>
      <c r="Z87" s="2">
        <v>655.875</v>
      </c>
      <c r="AA87" s="2">
        <v>2842.125</v>
      </c>
      <c r="AB87" s="11">
        <v>4357.875</v>
      </c>
    </row>
    <row r="88" spans="1:28" x14ac:dyDescent="0.55000000000000004">
      <c r="A88" s="9"/>
      <c r="B88" t="s">
        <v>122</v>
      </c>
      <c r="C88" t="s">
        <v>132</v>
      </c>
      <c r="D88" s="1" t="s">
        <v>708</v>
      </c>
      <c r="E88" s="9" t="s">
        <v>709</v>
      </c>
      <c r="F88" s="9"/>
      <c r="G88" s="15"/>
      <c r="S88" s="10">
        <v>7200</v>
      </c>
      <c r="T88" s="10">
        <v>7200</v>
      </c>
      <c r="U88" s="10">
        <v>7200</v>
      </c>
      <c r="V88" s="9">
        <v>20015</v>
      </c>
      <c r="W88" s="16">
        <v>2</v>
      </c>
      <c r="X88" s="9">
        <v>15</v>
      </c>
      <c r="Y88">
        <v>2186.25</v>
      </c>
      <c r="Z88" s="2">
        <v>655.875</v>
      </c>
      <c r="AA88" s="2">
        <v>2842.125</v>
      </c>
      <c r="AB88" s="11">
        <v>4357.875</v>
      </c>
    </row>
    <row r="89" spans="1:28" x14ac:dyDescent="0.55000000000000004">
      <c r="A89" s="9"/>
      <c r="B89" t="s">
        <v>122</v>
      </c>
      <c r="C89" t="s">
        <v>132</v>
      </c>
      <c r="D89" s="1" t="s">
        <v>708</v>
      </c>
      <c r="E89" s="9" t="s">
        <v>709</v>
      </c>
      <c r="F89" s="9"/>
      <c r="G89" s="15"/>
      <c r="S89" s="10">
        <v>7200</v>
      </c>
      <c r="T89" s="10">
        <v>7200</v>
      </c>
      <c r="U89" s="10">
        <v>7200</v>
      </c>
      <c r="V89" s="9">
        <v>20015</v>
      </c>
      <c r="W89" s="16">
        <v>2</v>
      </c>
      <c r="X89" s="9">
        <v>15</v>
      </c>
      <c r="Y89">
        <v>2186.25</v>
      </c>
      <c r="Z89" s="2">
        <v>655.875</v>
      </c>
      <c r="AA89" s="2">
        <v>2842.125</v>
      </c>
      <c r="AB89" s="11">
        <v>4357.875</v>
      </c>
    </row>
    <row r="90" spans="1:28" x14ac:dyDescent="0.55000000000000004">
      <c r="A90" s="9"/>
      <c r="B90" t="s">
        <v>122</v>
      </c>
      <c r="C90" t="s">
        <v>132</v>
      </c>
      <c r="D90" s="1" t="s">
        <v>711</v>
      </c>
      <c r="E90" s="9" t="s">
        <v>712</v>
      </c>
      <c r="F90" s="9"/>
      <c r="G90" s="15"/>
      <c r="S90" s="10">
        <v>6500</v>
      </c>
      <c r="T90" s="10">
        <v>6500</v>
      </c>
      <c r="U90" s="10">
        <v>6500</v>
      </c>
      <c r="V90" s="9">
        <v>20015</v>
      </c>
      <c r="W90" s="16">
        <v>2</v>
      </c>
      <c r="X90" s="9">
        <v>15</v>
      </c>
      <c r="Y90">
        <v>2186.25</v>
      </c>
      <c r="Z90" s="2">
        <v>655.875</v>
      </c>
      <c r="AA90" s="2">
        <v>2842.125</v>
      </c>
      <c r="AB90" s="11">
        <v>3657.875</v>
      </c>
    </row>
    <row r="91" spans="1:28" x14ac:dyDescent="0.55000000000000004">
      <c r="A91" s="9"/>
      <c r="B91" t="s">
        <v>122</v>
      </c>
      <c r="C91" t="s">
        <v>132</v>
      </c>
      <c r="D91" s="1" t="s">
        <v>711</v>
      </c>
      <c r="E91" s="9" t="s">
        <v>712</v>
      </c>
      <c r="F91" s="9"/>
      <c r="G91" s="15"/>
      <c r="S91" s="10">
        <v>6500</v>
      </c>
      <c r="T91" s="10">
        <v>6500</v>
      </c>
      <c r="U91" s="10">
        <v>6500</v>
      </c>
      <c r="V91" s="9">
        <v>20015</v>
      </c>
      <c r="W91" s="16">
        <v>2</v>
      </c>
      <c r="X91" s="9">
        <v>15</v>
      </c>
      <c r="Y91">
        <v>2186.25</v>
      </c>
      <c r="Z91" s="2">
        <v>655.875</v>
      </c>
      <c r="AA91" s="2">
        <v>2842.125</v>
      </c>
      <c r="AB91" s="11">
        <v>3657.875</v>
      </c>
    </row>
    <row r="92" spans="1:28" x14ac:dyDescent="0.55000000000000004">
      <c r="A92" s="9"/>
      <c r="B92" t="s">
        <v>122</v>
      </c>
      <c r="C92" t="s">
        <v>132</v>
      </c>
      <c r="D92" s="1" t="s">
        <v>711</v>
      </c>
      <c r="E92" s="9" t="s">
        <v>712</v>
      </c>
      <c r="F92" s="9"/>
      <c r="G92" s="15"/>
      <c r="S92" s="10">
        <v>6500</v>
      </c>
      <c r="T92" s="10">
        <v>6500</v>
      </c>
      <c r="U92" s="10">
        <v>6500</v>
      </c>
      <c r="V92" s="9">
        <v>20015</v>
      </c>
      <c r="W92" s="16">
        <v>2</v>
      </c>
      <c r="X92" s="9">
        <v>15</v>
      </c>
      <c r="Y92">
        <v>2186.25</v>
      </c>
      <c r="Z92" s="2">
        <v>655.875</v>
      </c>
      <c r="AA92" s="2">
        <v>2842.125</v>
      </c>
      <c r="AB92" s="11">
        <v>3657.875</v>
      </c>
    </row>
    <row r="93" spans="1:28" x14ac:dyDescent="0.55000000000000004">
      <c r="A93" s="9"/>
      <c r="B93" t="s">
        <v>122</v>
      </c>
      <c r="C93" t="s">
        <v>132</v>
      </c>
      <c r="D93" s="1" t="s">
        <v>711</v>
      </c>
      <c r="E93" s="9" t="s">
        <v>712</v>
      </c>
      <c r="F93" s="9"/>
      <c r="G93" s="15"/>
      <c r="S93" s="10">
        <v>6500</v>
      </c>
      <c r="T93" s="10">
        <v>6500</v>
      </c>
      <c r="U93" s="10">
        <v>6500</v>
      </c>
      <c r="V93" s="9">
        <v>20015</v>
      </c>
      <c r="W93" s="16">
        <v>2</v>
      </c>
      <c r="X93" s="9">
        <v>15</v>
      </c>
      <c r="Y93">
        <v>2186.25</v>
      </c>
      <c r="Z93" s="2">
        <v>655.875</v>
      </c>
      <c r="AA93" s="2">
        <v>2842.125</v>
      </c>
      <c r="AB93" s="11">
        <v>3657.875</v>
      </c>
    </row>
    <row r="94" spans="1:28" x14ac:dyDescent="0.55000000000000004">
      <c r="A94" s="9"/>
      <c r="B94" t="s">
        <v>122</v>
      </c>
      <c r="C94" t="s">
        <v>132</v>
      </c>
      <c r="D94" s="1" t="s">
        <v>711</v>
      </c>
      <c r="E94" s="9" t="s">
        <v>712</v>
      </c>
      <c r="F94" s="9"/>
      <c r="G94" s="15"/>
      <c r="S94" s="10">
        <v>6500</v>
      </c>
      <c r="T94" s="10">
        <v>6500</v>
      </c>
      <c r="U94" s="10">
        <v>6500</v>
      </c>
      <c r="V94" s="9">
        <v>20015</v>
      </c>
      <c r="W94" s="16">
        <v>2</v>
      </c>
      <c r="X94" s="9">
        <v>15</v>
      </c>
      <c r="Y94">
        <v>2186.25</v>
      </c>
      <c r="Z94" s="2">
        <v>655.875</v>
      </c>
      <c r="AA94" s="2">
        <v>2842.125</v>
      </c>
      <c r="AB94" s="11">
        <v>3657.875</v>
      </c>
    </row>
    <row r="95" spans="1:28" x14ac:dyDescent="0.55000000000000004">
      <c r="A95" s="9"/>
      <c r="B95" t="s">
        <v>122</v>
      </c>
      <c r="C95" t="s">
        <v>132</v>
      </c>
      <c r="D95" s="1" t="s">
        <v>713</v>
      </c>
      <c r="E95" s="9" t="s">
        <v>714</v>
      </c>
      <c r="F95" s="9"/>
      <c r="G95" s="15"/>
      <c r="S95" s="10">
        <v>6000</v>
      </c>
      <c r="T95" s="10">
        <v>6000</v>
      </c>
      <c r="U95" s="10">
        <v>6000</v>
      </c>
      <c r="V95" s="9">
        <v>20015</v>
      </c>
      <c r="W95" s="16">
        <v>2</v>
      </c>
      <c r="X95" s="9">
        <v>15</v>
      </c>
      <c r="Y95">
        <v>2186.25</v>
      </c>
      <c r="Z95" s="2">
        <v>655.875</v>
      </c>
      <c r="AA95" s="2">
        <v>2842.125</v>
      </c>
      <c r="AB95" s="11">
        <v>3157.875</v>
      </c>
    </row>
    <row r="96" spans="1:28" x14ac:dyDescent="0.55000000000000004">
      <c r="A96" s="9"/>
      <c r="B96" t="s">
        <v>122</v>
      </c>
      <c r="C96" t="s">
        <v>132</v>
      </c>
      <c r="D96" s="1" t="s">
        <v>713</v>
      </c>
      <c r="E96" s="9" t="s">
        <v>714</v>
      </c>
      <c r="F96" s="9"/>
      <c r="G96" s="15"/>
      <c r="S96" s="10">
        <v>6000</v>
      </c>
      <c r="T96" s="10">
        <v>6000</v>
      </c>
      <c r="U96" s="10">
        <v>6000</v>
      </c>
      <c r="V96" s="9">
        <v>20015</v>
      </c>
      <c r="W96" s="16">
        <v>2</v>
      </c>
      <c r="X96" s="9">
        <v>15</v>
      </c>
      <c r="Y96">
        <v>2186.25</v>
      </c>
      <c r="Z96" s="2">
        <v>655.875</v>
      </c>
      <c r="AA96" s="2">
        <v>2842.125</v>
      </c>
      <c r="AB96" s="11">
        <v>3157.875</v>
      </c>
    </row>
    <row r="97" spans="1:28" x14ac:dyDescent="0.55000000000000004">
      <c r="A97" s="9">
        <v>1086</v>
      </c>
      <c r="B97" t="s">
        <v>122</v>
      </c>
      <c r="C97" t="s">
        <v>602</v>
      </c>
      <c r="D97" s="1" t="s">
        <v>715</v>
      </c>
      <c r="E97" s="9" t="s">
        <v>716</v>
      </c>
      <c r="F97" s="9" t="s">
        <v>717</v>
      </c>
      <c r="G97" s="15"/>
      <c r="S97" s="10">
        <v>9500</v>
      </c>
      <c r="T97" s="10">
        <v>9500</v>
      </c>
      <c r="U97" s="10">
        <v>9500</v>
      </c>
      <c r="V97" s="9">
        <v>50</v>
      </c>
      <c r="W97" s="16">
        <v>2</v>
      </c>
      <c r="X97" s="9">
        <v>50</v>
      </c>
      <c r="Y97">
        <v>7287.5</v>
      </c>
      <c r="Z97" s="2">
        <v>2186.25</v>
      </c>
      <c r="AA97" s="2">
        <v>9473.75</v>
      </c>
      <c r="AB97" s="11">
        <v>26.25</v>
      </c>
    </row>
    <row r="98" spans="1:28" x14ac:dyDescent="0.55000000000000004">
      <c r="A98" s="9">
        <v>1087</v>
      </c>
      <c r="B98" t="s">
        <v>122</v>
      </c>
      <c r="C98" t="s">
        <v>566</v>
      </c>
      <c r="D98" s="1" t="s">
        <v>718</v>
      </c>
      <c r="E98" s="9" t="s">
        <v>719</v>
      </c>
      <c r="F98" s="9" t="s">
        <v>720</v>
      </c>
      <c r="G98" s="15"/>
      <c r="S98" s="10">
        <v>32000</v>
      </c>
      <c r="T98" s="10">
        <v>32000</v>
      </c>
      <c r="U98" s="10">
        <v>32000</v>
      </c>
      <c r="V98" s="9">
        <v>10</v>
      </c>
      <c r="W98" s="16">
        <v>2</v>
      </c>
      <c r="X98" s="9">
        <v>10</v>
      </c>
      <c r="Y98">
        <v>1457.5</v>
      </c>
      <c r="Z98" s="2">
        <v>437.25</v>
      </c>
      <c r="AA98" s="2">
        <v>1894.75</v>
      </c>
      <c r="AB98" s="11">
        <v>30105.25</v>
      </c>
    </row>
    <row r="99" spans="1:28" x14ac:dyDescent="0.55000000000000004">
      <c r="A99" s="9">
        <v>1088</v>
      </c>
      <c r="B99" t="s">
        <v>122</v>
      </c>
      <c r="C99" t="s">
        <v>721</v>
      </c>
      <c r="D99" s="1" t="s">
        <v>722</v>
      </c>
      <c r="E99" s="9" t="s">
        <v>723</v>
      </c>
      <c r="F99" s="9" t="s">
        <v>723</v>
      </c>
      <c r="G99" s="15"/>
      <c r="S99" s="10">
        <v>19000</v>
      </c>
      <c r="T99" s="10">
        <v>19000</v>
      </c>
      <c r="U99" s="10">
        <v>19000</v>
      </c>
      <c r="V99" s="9">
        <v>6.5</v>
      </c>
      <c r="W99" s="16">
        <v>2</v>
      </c>
      <c r="X99" s="9">
        <v>6.5</v>
      </c>
      <c r="Y99">
        <v>947.375</v>
      </c>
      <c r="Z99" s="2">
        <v>284.21249999999998</v>
      </c>
      <c r="AA99" s="2">
        <v>1231.5875000000001</v>
      </c>
      <c r="AB99" s="11">
        <v>17768.412499999999</v>
      </c>
    </row>
    <row r="100" spans="1:28" x14ac:dyDescent="0.55000000000000004">
      <c r="A100" s="9">
        <v>1091</v>
      </c>
      <c r="B100" t="s">
        <v>160</v>
      </c>
      <c r="C100" t="s">
        <v>630</v>
      </c>
      <c r="D100" s="1" t="s">
        <v>724</v>
      </c>
      <c r="E100" s="9" t="s">
        <v>725</v>
      </c>
      <c r="F100" s="9" t="s">
        <v>632</v>
      </c>
      <c r="G100" s="15"/>
      <c r="S100" s="10">
        <v>18000</v>
      </c>
      <c r="T100" s="10">
        <v>18000</v>
      </c>
      <c r="U100" s="10">
        <v>18000</v>
      </c>
      <c r="V100" s="9">
        <v>65</v>
      </c>
      <c r="W100" s="16">
        <v>2</v>
      </c>
      <c r="X100" s="9">
        <v>65</v>
      </c>
      <c r="Y100">
        <v>9473.75</v>
      </c>
      <c r="Z100" s="2">
        <v>2842.125</v>
      </c>
      <c r="AA100" s="2">
        <v>12315.875</v>
      </c>
      <c r="AB100" s="11">
        <v>5684.125</v>
      </c>
    </row>
    <row r="101" spans="1:28" x14ac:dyDescent="0.55000000000000004">
      <c r="A101" s="9"/>
      <c r="B101" t="s">
        <v>160</v>
      </c>
      <c r="C101" t="s">
        <v>630</v>
      </c>
      <c r="D101" s="1" t="s">
        <v>726</v>
      </c>
      <c r="E101" s="9" t="s">
        <v>727</v>
      </c>
      <c r="F101" s="9"/>
      <c r="G101" s="15"/>
      <c r="S101" s="10">
        <v>18000</v>
      </c>
      <c r="T101" s="10">
        <v>18000</v>
      </c>
      <c r="U101" s="10">
        <v>18000</v>
      </c>
      <c r="V101" s="9">
        <v>65</v>
      </c>
      <c r="W101" s="16">
        <v>2</v>
      </c>
      <c r="X101" s="9">
        <v>65</v>
      </c>
      <c r="Y101">
        <v>9473.75</v>
      </c>
      <c r="Z101" s="2">
        <v>2842.125</v>
      </c>
      <c r="AA101" s="2">
        <v>12315.875</v>
      </c>
      <c r="AB101" s="11">
        <v>5684.125</v>
      </c>
    </row>
    <row r="102" spans="1:28" x14ac:dyDescent="0.55000000000000004">
      <c r="A102" s="9" t="s">
        <v>728</v>
      </c>
      <c r="B102" t="s">
        <v>122</v>
      </c>
      <c r="C102" t="s">
        <v>128</v>
      </c>
      <c r="D102" s="1" t="s">
        <v>729</v>
      </c>
      <c r="E102" s="9" t="s">
        <v>730</v>
      </c>
      <c r="F102" s="9" t="s">
        <v>730</v>
      </c>
      <c r="G102" s="15"/>
      <c r="S102" s="10">
        <v>9000</v>
      </c>
      <c r="T102" s="10">
        <v>9000</v>
      </c>
      <c r="U102" s="10">
        <v>9000</v>
      </c>
      <c r="V102" s="9">
        <v>23</v>
      </c>
      <c r="W102" s="16">
        <v>2</v>
      </c>
      <c r="X102" s="9">
        <v>23</v>
      </c>
      <c r="Y102">
        <v>3352.25</v>
      </c>
      <c r="Z102" s="2">
        <v>1005.675</v>
      </c>
      <c r="AA102" s="2">
        <v>4357.9250000000002</v>
      </c>
      <c r="AB102" s="11">
        <v>4642.0749999999998</v>
      </c>
    </row>
    <row r="103" spans="1:28" x14ac:dyDescent="0.55000000000000004">
      <c r="A103" s="9"/>
      <c r="B103" t="s">
        <v>122</v>
      </c>
      <c r="C103" t="s">
        <v>128</v>
      </c>
      <c r="D103" s="1" t="s">
        <v>731</v>
      </c>
      <c r="E103" s="9"/>
      <c r="F103" s="9"/>
      <c r="G103" s="15"/>
      <c r="S103" s="10">
        <v>9000</v>
      </c>
      <c r="T103" s="10">
        <v>9000</v>
      </c>
      <c r="U103" s="10">
        <v>9000</v>
      </c>
      <c r="V103" s="9">
        <v>23</v>
      </c>
      <c r="W103" s="16">
        <v>2</v>
      </c>
      <c r="X103" s="9">
        <v>23</v>
      </c>
      <c r="Y103">
        <v>3352.25</v>
      </c>
      <c r="Z103" s="2">
        <v>1005.675</v>
      </c>
      <c r="AA103" s="2">
        <v>4357.9250000000002</v>
      </c>
      <c r="AB103" s="11">
        <v>4642.0749999999998</v>
      </c>
    </row>
    <row r="104" spans="1:28" x14ac:dyDescent="0.55000000000000004">
      <c r="A104" s="9"/>
      <c r="B104" t="s">
        <v>122</v>
      </c>
      <c r="C104" t="s">
        <v>128</v>
      </c>
      <c r="D104" s="1" t="s">
        <v>732</v>
      </c>
      <c r="E104" s="9"/>
      <c r="F104" s="9"/>
      <c r="G104" s="15"/>
      <c r="S104" s="10">
        <v>9000</v>
      </c>
      <c r="T104" s="10">
        <v>9000</v>
      </c>
      <c r="U104" s="10">
        <v>9000</v>
      </c>
      <c r="V104" s="9">
        <v>23</v>
      </c>
      <c r="W104" s="16">
        <v>2</v>
      </c>
      <c r="X104" s="9">
        <v>23</v>
      </c>
      <c r="Y104">
        <v>3352.25</v>
      </c>
      <c r="Z104" s="2">
        <v>1005.675</v>
      </c>
      <c r="AA104" s="2">
        <v>4357.9250000000002</v>
      </c>
      <c r="AB104" s="11">
        <v>4642.0749999999998</v>
      </c>
    </row>
    <row r="105" spans="1:28" x14ac:dyDescent="0.55000000000000004">
      <c r="A105" s="9"/>
      <c r="B105" t="s">
        <v>122</v>
      </c>
      <c r="C105" t="s">
        <v>128</v>
      </c>
      <c r="D105" s="1" t="s">
        <v>733</v>
      </c>
      <c r="E105" s="9"/>
      <c r="F105" s="9"/>
      <c r="G105" s="15"/>
      <c r="S105" s="10">
        <v>9000</v>
      </c>
      <c r="T105" s="10">
        <v>9000</v>
      </c>
      <c r="U105" s="10">
        <v>9000</v>
      </c>
      <c r="V105" s="9">
        <v>23</v>
      </c>
      <c r="W105" s="16">
        <v>2</v>
      </c>
      <c r="X105" s="9">
        <v>23</v>
      </c>
      <c r="Y105">
        <v>3352.25</v>
      </c>
      <c r="Z105" s="2">
        <v>1005.675</v>
      </c>
      <c r="AA105" s="2">
        <v>4357.9250000000002</v>
      </c>
      <c r="AB105" s="11">
        <v>4642.0749999999998</v>
      </c>
    </row>
    <row r="106" spans="1:28" x14ac:dyDescent="0.55000000000000004">
      <c r="A106" s="9"/>
      <c r="B106" t="s">
        <v>122</v>
      </c>
      <c r="C106" t="s">
        <v>128</v>
      </c>
      <c r="D106" s="1" t="s">
        <v>734</v>
      </c>
      <c r="E106" s="9"/>
      <c r="F106" s="9"/>
      <c r="G106" s="15"/>
      <c r="S106" s="10">
        <v>9000</v>
      </c>
      <c r="T106" s="10">
        <v>9000</v>
      </c>
      <c r="U106" s="10">
        <v>9000</v>
      </c>
      <c r="V106" s="9">
        <v>23</v>
      </c>
      <c r="W106" s="16">
        <v>2</v>
      </c>
      <c r="X106" s="9">
        <v>23</v>
      </c>
      <c r="Y106">
        <v>3352.25</v>
      </c>
      <c r="Z106" s="2">
        <v>1005.675</v>
      </c>
      <c r="AA106" s="2">
        <v>4357.9250000000002</v>
      </c>
      <c r="AB106" s="11">
        <v>4642.0749999999998</v>
      </c>
    </row>
    <row r="107" spans="1:28" x14ac:dyDescent="0.55000000000000004">
      <c r="A107" s="9">
        <v>1093</v>
      </c>
      <c r="B107" t="s">
        <v>28</v>
      </c>
      <c r="C107" t="s">
        <v>57</v>
      </c>
      <c r="D107" s="1" t="s">
        <v>735</v>
      </c>
      <c r="E107" s="9" t="s">
        <v>736</v>
      </c>
      <c r="F107" s="9" t="s">
        <v>737</v>
      </c>
      <c r="G107" s="15"/>
      <c r="S107" s="10">
        <v>2800</v>
      </c>
      <c r="T107" s="10">
        <v>2800</v>
      </c>
      <c r="U107" s="10">
        <v>2800</v>
      </c>
      <c r="V107" s="9">
        <v>20003</v>
      </c>
      <c r="W107" s="16">
        <v>2</v>
      </c>
      <c r="X107" s="9">
        <v>3</v>
      </c>
      <c r="Y107">
        <v>437.25</v>
      </c>
      <c r="Z107" s="2">
        <v>131.17499999999998</v>
      </c>
      <c r="AA107" s="2">
        <v>568.42499999999995</v>
      </c>
      <c r="AB107" s="11">
        <v>2231.5749999999998</v>
      </c>
    </row>
    <row r="108" spans="1:28" x14ac:dyDescent="0.55000000000000004">
      <c r="B108" t="s">
        <v>28</v>
      </c>
      <c r="C108" t="s">
        <v>57</v>
      </c>
      <c r="D108" s="1" t="s">
        <v>735</v>
      </c>
      <c r="E108" s="9" t="s">
        <v>736</v>
      </c>
      <c r="S108" s="10">
        <v>2800</v>
      </c>
      <c r="T108" s="10">
        <v>2800</v>
      </c>
      <c r="U108" s="10">
        <v>2800</v>
      </c>
      <c r="V108" s="9">
        <v>20003</v>
      </c>
      <c r="W108" s="16">
        <v>2</v>
      </c>
      <c r="X108" s="9">
        <v>3</v>
      </c>
      <c r="Y108">
        <v>437.25</v>
      </c>
      <c r="Z108" s="2">
        <v>131.17499999999998</v>
      </c>
      <c r="AA108" s="2">
        <v>568.42499999999995</v>
      </c>
      <c r="AB108" s="11">
        <v>2231.5749999999998</v>
      </c>
    </row>
    <row r="109" spans="1:28" x14ac:dyDescent="0.55000000000000004">
      <c r="A109" s="9">
        <v>1095</v>
      </c>
      <c r="B109" t="s">
        <v>28</v>
      </c>
      <c r="C109" t="s">
        <v>137</v>
      </c>
      <c r="D109" s="1" t="s">
        <v>738</v>
      </c>
      <c r="E109" s="9" t="s">
        <v>739</v>
      </c>
      <c r="F109" s="9" t="s">
        <v>739</v>
      </c>
      <c r="G109" s="15"/>
      <c r="S109" s="10">
        <v>4300</v>
      </c>
      <c r="T109" s="10">
        <v>4300</v>
      </c>
      <c r="U109" s="10">
        <v>4300</v>
      </c>
      <c r="V109" s="9">
        <v>20015</v>
      </c>
      <c r="W109" s="16">
        <v>2</v>
      </c>
      <c r="X109" s="9">
        <v>15</v>
      </c>
      <c r="Y109">
        <v>2186.25</v>
      </c>
      <c r="Z109" s="2">
        <v>655.875</v>
      </c>
      <c r="AA109" s="2">
        <v>2842.125</v>
      </c>
      <c r="AB109" s="11">
        <v>1457.875</v>
      </c>
    </row>
    <row r="110" spans="1:28" x14ac:dyDescent="0.55000000000000004">
      <c r="A110" s="9"/>
      <c r="B110" t="s">
        <v>28</v>
      </c>
      <c r="C110" t="s">
        <v>137</v>
      </c>
      <c r="D110" s="1" t="s">
        <v>738</v>
      </c>
      <c r="E110" s="9" t="s">
        <v>739</v>
      </c>
      <c r="F110" s="9"/>
      <c r="G110" s="15"/>
      <c r="S110" s="10">
        <v>4300</v>
      </c>
      <c r="T110" s="10">
        <v>4300</v>
      </c>
      <c r="U110" s="10">
        <v>4300</v>
      </c>
      <c r="V110" s="9">
        <v>20015</v>
      </c>
      <c r="W110" s="16">
        <v>2</v>
      </c>
      <c r="X110" s="9">
        <v>15</v>
      </c>
      <c r="Y110">
        <v>2186.25</v>
      </c>
      <c r="Z110" s="2">
        <v>655.875</v>
      </c>
      <c r="AA110" s="2">
        <v>2842.125</v>
      </c>
      <c r="AB110" s="11">
        <v>1457.875</v>
      </c>
    </row>
    <row r="111" spans="1:28" x14ac:dyDescent="0.55000000000000004">
      <c r="A111" s="18">
        <v>1096</v>
      </c>
      <c r="B111" t="s">
        <v>122</v>
      </c>
      <c r="C111" t="s">
        <v>566</v>
      </c>
      <c r="D111" s="1" t="s">
        <v>740</v>
      </c>
      <c r="E111" s="18" t="s">
        <v>741</v>
      </c>
      <c r="F111" s="18" t="s">
        <v>742</v>
      </c>
      <c r="G111" s="19"/>
      <c r="S111" s="10">
        <v>18000</v>
      </c>
      <c r="T111" s="10">
        <v>18000</v>
      </c>
      <c r="U111" s="10">
        <v>18000</v>
      </c>
      <c r="V111" s="9">
        <v>10</v>
      </c>
      <c r="W111" s="16">
        <v>2</v>
      </c>
      <c r="X111" s="9">
        <v>10</v>
      </c>
      <c r="Y111">
        <v>1457.5</v>
      </c>
      <c r="Z111" s="2">
        <v>437.25</v>
      </c>
      <c r="AA111" s="2">
        <v>1894.75</v>
      </c>
      <c r="AB111" s="11">
        <v>16105.25</v>
      </c>
    </row>
    <row r="112" spans="1:28" x14ac:dyDescent="0.55000000000000004">
      <c r="A112" s="17" t="s">
        <v>743</v>
      </c>
      <c r="B112" t="s">
        <v>122</v>
      </c>
      <c r="C112" t="s">
        <v>566</v>
      </c>
      <c r="D112" s="1" t="s">
        <v>744</v>
      </c>
      <c r="E112" s="18" t="s">
        <v>745</v>
      </c>
      <c r="F112" s="18" t="s">
        <v>746</v>
      </c>
      <c r="G112" s="19"/>
      <c r="S112" s="10">
        <v>12000</v>
      </c>
      <c r="T112" s="10">
        <v>12000</v>
      </c>
      <c r="U112" s="10"/>
      <c r="V112" s="9">
        <v>10</v>
      </c>
      <c r="W112" s="16">
        <v>2</v>
      </c>
      <c r="X112" s="9">
        <v>10</v>
      </c>
      <c r="Y112">
        <v>1457.5</v>
      </c>
      <c r="Z112" s="2">
        <v>437.25</v>
      </c>
      <c r="AA112" s="2">
        <v>1894.75</v>
      </c>
      <c r="AB112" s="11">
        <v>0</v>
      </c>
    </row>
    <row r="113" spans="1:28" x14ac:dyDescent="0.55000000000000004">
      <c r="A113" s="9">
        <v>1148</v>
      </c>
      <c r="B113" t="s">
        <v>122</v>
      </c>
      <c r="C113" t="s">
        <v>566</v>
      </c>
      <c r="D113" s="1" t="s">
        <v>747</v>
      </c>
      <c r="E113" s="9" t="s">
        <v>748</v>
      </c>
      <c r="F113" s="9" t="s">
        <v>749</v>
      </c>
      <c r="G113" s="15"/>
      <c r="S113" s="10">
        <v>95000</v>
      </c>
      <c r="T113" s="10">
        <v>95000</v>
      </c>
      <c r="U113" s="10">
        <v>95000</v>
      </c>
      <c r="V113" s="14">
        <v>20225</v>
      </c>
      <c r="W113" s="16">
        <v>2</v>
      </c>
      <c r="X113">
        <v>225</v>
      </c>
      <c r="Y113">
        <v>32793.75</v>
      </c>
      <c r="Z113" s="2">
        <v>9838.125</v>
      </c>
      <c r="AA113" s="2">
        <v>42631.875</v>
      </c>
      <c r="AB113" s="11">
        <v>52368.125</v>
      </c>
    </row>
    <row r="114" spans="1:28" x14ac:dyDescent="0.55000000000000004">
      <c r="A114" s="9">
        <v>1153</v>
      </c>
      <c r="B114" t="s">
        <v>28</v>
      </c>
      <c r="C114" t="s">
        <v>137</v>
      </c>
      <c r="D114" s="1" t="s">
        <v>750</v>
      </c>
      <c r="E114" s="9" t="s">
        <v>751</v>
      </c>
      <c r="F114" s="9" t="s">
        <v>752</v>
      </c>
      <c r="G114" s="15"/>
      <c r="S114" s="10">
        <v>900</v>
      </c>
      <c r="T114" s="10">
        <v>900</v>
      </c>
      <c r="U114" s="10">
        <v>900</v>
      </c>
      <c r="V114" s="14">
        <v>20003</v>
      </c>
      <c r="W114" s="16">
        <v>2</v>
      </c>
      <c r="X114">
        <v>2.5</v>
      </c>
      <c r="Y114">
        <v>364.375</v>
      </c>
      <c r="Z114" s="2">
        <v>109.3125</v>
      </c>
      <c r="AA114" s="2">
        <v>473.6875</v>
      </c>
      <c r="AB114" s="11">
        <v>426.3125</v>
      </c>
    </row>
    <row r="115" spans="1:28" x14ac:dyDescent="0.55000000000000004">
      <c r="A115" s="9"/>
      <c r="B115" t="s">
        <v>28</v>
      </c>
      <c r="C115" t="s">
        <v>137</v>
      </c>
      <c r="D115" s="1" t="s">
        <v>750</v>
      </c>
      <c r="E115" s="9" t="s">
        <v>751</v>
      </c>
      <c r="F115" s="9" t="s">
        <v>752</v>
      </c>
      <c r="G115" s="15"/>
      <c r="S115" s="10">
        <v>900</v>
      </c>
      <c r="T115" s="10">
        <v>900</v>
      </c>
      <c r="U115" s="10">
        <v>900</v>
      </c>
      <c r="V115" s="14">
        <v>20003</v>
      </c>
      <c r="W115" s="16">
        <v>2</v>
      </c>
      <c r="X115">
        <v>2.5</v>
      </c>
      <c r="Y115">
        <v>364.375</v>
      </c>
      <c r="Z115" s="2">
        <v>109.3125</v>
      </c>
      <c r="AA115" s="2">
        <v>473.6875</v>
      </c>
      <c r="AB115" s="11">
        <v>426.3125</v>
      </c>
    </row>
    <row r="116" spans="1:28" x14ac:dyDescent="0.55000000000000004">
      <c r="A116" s="9"/>
      <c r="B116" t="s">
        <v>28</v>
      </c>
      <c r="C116" t="s">
        <v>137</v>
      </c>
      <c r="D116" s="1" t="s">
        <v>750</v>
      </c>
      <c r="E116" s="9" t="s">
        <v>751</v>
      </c>
      <c r="F116" s="9" t="s">
        <v>752</v>
      </c>
      <c r="G116" s="15"/>
      <c r="S116" s="10">
        <v>900</v>
      </c>
      <c r="T116" s="10">
        <v>900</v>
      </c>
      <c r="U116" s="10">
        <v>900</v>
      </c>
      <c r="V116" s="14">
        <v>20003</v>
      </c>
      <c r="W116" s="16">
        <v>2</v>
      </c>
      <c r="X116">
        <v>2.5</v>
      </c>
      <c r="Y116">
        <v>364.375</v>
      </c>
      <c r="Z116" s="2">
        <v>109.3125</v>
      </c>
      <c r="AA116" s="2">
        <v>473.6875</v>
      </c>
      <c r="AB116" s="11">
        <v>426.3125</v>
      </c>
    </row>
    <row r="117" spans="1:28" x14ac:dyDescent="0.55000000000000004">
      <c r="A117" s="9"/>
      <c r="B117" t="s">
        <v>28</v>
      </c>
      <c r="C117" t="s">
        <v>137</v>
      </c>
      <c r="D117" s="1" t="s">
        <v>750</v>
      </c>
      <c r="E117" s="9" t="s">
        <v>751</v>
      </c>
      <c r="F117" s="9" t="s">
        <v>752</v>
      </c>
      <c r="G117" s="15"/>
      <c r="S117" s="10">
        <v>900</v>
      </c>
      <c r="T117" s="10">
        <v>900</v>
      </c>
      <c r="U117" s="10">
        <v>900</v>
      </c>
      <c r="V117" s="14">
        <v>20003</v>
      </c>
      <c r="W117" s="16">
        <v>2</v>
      </c>
      <c r="X117">
        <v>2.5</v>
      </c>
      <c r="Y117">
        <v>364.375</v>
      </c>
      <c r="Z117" s="2">
        <v>109.3125</v>
      </c>
      <c r="AA117" s="2">
        <v>473.6875</v>
      </c>
      <c r="AB117" s="11">
        <v>426.3125</v>
      </c>
    </row>
    <row r="118" spans="1:28" x14ac:dyDescent="0.55000000000000004">
      <c r="A118" s="9"/>
      <c r="B118" t="s">
        <v>28</v>
      </c>
      <c r="C118" t="s">
        <v>137</v>
      </c>
      <c r="D118" s="1" t="s">
        <v>750</v>
      </c>
      <c r="E118" s="9" t="s">
        <v>751</v>
      </c>
      <c r="F118" s="9" t="s">
        <v>752</v>
      </c>
      <c r="G118" s="15"/>
      <c r="S118" s="10">
        <v>900</v>
      </c>
      <c r="T118" s="10">
        <v>900</v>
      </c>
      <c r="U118" s="10">
        <v>900</v>
      </c>
      <c r="V118" s="14">
        <v>20003</v>
      </c>
      <c r="W118" s="16">
        <v>2</v>
      </c>
      <c r="X118">
        <v>2.5</v>
      </c>
      <c r="Y118">
        <v>364.375</v>
      </c>
      <c r="Z118" s="2">
        <v>109.3125</v>
      </c>
      <c r="AA118" s="2">
        <v>473.6875</v>
      </c>
      <c r="AB118" s="11">
        <v>426.3125</v>
      </c>
    </row>
    <row r="119" spans="1:28" x14ac:dyDescent="0.55000000000000004">
      <c r="A119" s="9"/>
      <c r="B119" t="s">
        <v>28</v>
      </c>
      <c r="C119" t="s">
        <v>137</v>
      </c>
      <c r="D119" s="1" t="s">
        <v>750</v>
      </c>
      <c r="E119" s="9" t="s">
        <v>751</v>
      </c>
      <c r="F119" s="9" t="s">
        <v>752</v>
      </c>
      <c r="G119" s="15"/>
      <c r="S119" s="10">
        <v>900</v>
      </c>
      <c r="T119" s="10">
        <v>900</v>
      </c>
      <c r="U119" s="10">
        <v>900</v>
      </c>
      <c r="V119" s="14">
        <v>20003</v>
      </c>
      <c r="W119" s="16">
        <v>2</v>
      </c>
      <c r="X119">
        <v>2.5</v>
      </c>
      <c r="Y119">
        <v>364.375</v>
      </c>
      <c r="Z119" s="2">
        <v>109.3125</v>
      </c>
      <c r="AA119" s="2">
        <v>473.6875</v>
      </c>
      <c r="AB119" s="11">
        <v>426.3125</v>
      </c>
    </row>
    <row r="120" spans="1:28" x14ac:dyDescent="0.55000000000000004">
      <c r="A120" s="9">
        <v>1155</v>
      </c>
      <c r="B120" t="s">
        <v>122</v>
      </c>
      <c r="C120" t="s">
        <v>753</v>
      </c>
      <c r="D120" s="1" t="s">
        <v>754</v>
      </c>
      <c r="E120" s="9" t="s">
        <v>755</v>
      </c>
      <c r="F120" s="9" t="s">
        <v>755</v>
      </c>
      <c r="G120" s="15"/>
      <c r="S120" s="10">
        <v>69000</v>
      </c>
      <c r="T120" s="10">
        <v>65000</v>
      </c>
      <c r="U120" s="10">
        <v>65000</v>
      </c>
      <c r="V120" s="14">
        <v>20150</v>
      </c>
      <c r="W120" s="16">
        <v>2</v>
      </c>
      <c r="X120">
        <v>150</v>
      </c>
      <c r="Y120">
        <v>21862.5</v>
      </c>
      <c r="Z120" s="2">
        <v>6558.75</v>
      </c>
      <c r="AA120" s="2">
        <v>28421.25</v>
      </c>
      <c r="AB120" s="11">
        <v>36578.75</v>
      </c>
    </row>
    <row r="121" spans="1:28" x14ac:dyDescent="0.55000000000000004">
      <c r="A121" s="9">
        <v>1156</v>
      </c>
      <c r="B121" t="s">
        <v>122</v>
      </c>
      <c r="C121" t="s">
        <v>721</v>
      </c>
      <c r="D121" s="1" t="s">
        <v>756</v>
      </c>
      <c r="E121" s="9" t="s">
        <v>757</v>
      </c>
      <c r="F121" s="9" t="s">
        <v>758</v>
      </c>
      <c r="G121" s="15"/>
      <c r="S121" s="10">
        <v>9900</v>
      </c>
      <c r="T121" s="10">
        <v>9900</v>
      </c>
      <c r="U121" s="10">
        <v>9900</v>
      </c>
      <c r="V121" s="14">
        <v>20035</v>
      </c>
      <c r="W121" s="16">
        <v>2</v>
      </c>
      <c r="X121">
        <v>35</v>
      </c>
      <c r="Y121">
        <v>5101.25</v>
      </c>
      <c r="Z121" s="2">
        <v>1530.375</v>
      </c>
      <c r="AA121" s="2">
        <v>6631.625</v>
      </c>
      <c r="AB121" s="11">
        <v>3268.375</v>
      </c>
    </row>
    <row r="122" spans="1:28" x14ac:dyDescent="0.55000000000000004">
      <c r="A122" s="9"/>
      <c r="B122" t="s">
        <v>122</v>
      </c>
      <c r="C122" t="s">
        <v>721</v>
      </c>
      <c r="D122" s="1" t="s">
        <v>756</v>
      </c>
      <c r="E122" s="9" t="s">
        <v>757</v>
      </c>
      <c r="F122" s="9"/>
      <c r="G122" s="15"/>
      <c r="S122" s="10">
        <v>9900</v>
      </c>
      <c r="T122" s="10">
        <v>9900</v>
      </c>
      <c r="U122" s="10">
        <v>9900</v>
      </c>
      <c r="V122" s="14">
        <v>20035</v>
      </c>
      <c r="W122" s="16">
        <v>2</v>
      </c>
      <c r="X122">
        <v>35</v>
      </c>
      <c r="Y122">
        <v>5101.25</v>
      </c>
      <c r="Z122" s="2">
        <v>1530.375</v>
      </c>
      <c r="AA122" s="2">
        <v>6631.625</v>
      </c>
      <c r="AB122" s="11">
        <v>3268.375</v>
      </c>
    </row>
    <row r="123" spans="1:28" x14ac:dyDescent="0.55000000000000004">
      <c r="A123" s="9"/>
      <c r="B123" t="s">
        <v>122</v>
      </c>
      <c r="C123" t="s">
        <v>721</v>
      </c>
      <c r="D123" s="1" t="s">
        <v>756</v>
      </c>
      <c r="E123" s="9" t="s">
        <v>757</v>
      </c>
      <c r="F123" s="9"/>
      <c r="G123" s="15"/>
      <c r="S123" s="10">
        <v>9900</v>
      </c>
      <c r="T123" s="10">
        <v>9900</v>
      </c>
      <c r="U123" s="10">
        <v>9900</v>
      </c>
      <c r="V123" s="14">
        <v>20035</v>
      </c>
      <c r="W123" s="16">
        <v>2</v>
      </c>
      <c r="X123">
        <v>35</v>
      </c>
      <c r="Y123">
        <v>5101.25</v>
      </c>
      <c r="Z123" s="2">
        <v>1530.375</v>
      </c>
      <c r="AA123" s="2">
        <v>6631.625</v>
      </c>
      <c r="AB123" s="11">
        <v>3268.375</v>
      </c>
    </row>
    <row r="124" spans="1:28" x14ac:dyDescent="0.55000000000000004">
      <c r="A124" s="9">
        <v>1158</v>
      </c>
      <c r="B124" t="s">
        <v>160</v>
      </c>
      <c r="C124" t="s">
        <v>630</v>
      </c>
      <c r="D124" s="1" t="s">
        <v>759</v>
      </c>
      <c r="E124" s="9" t="s">
        <v>760</v>
      </c>
      <c r="F124" s="9" t="s">
        <v>760</v>
      </c>
      <c r="G124" s="15"/>
      <c r="S124" s="10">
        <v>60000</v>
      </c>
      <c r="T124" s="10">
        <v>60000</v>
      </c>
      <c r="U124" s="10">
        <v>60000</v>
      </c>
      <c r="V124" s="14"/>
      <c r="X124">
        <v>180</v>
      </c>
      <c r="Y124">
        <v>26235</v>
      </c>
      <c r="Z124" s="2">
        <v>7870.5</v>
      </c>
      <c r="AA124" s="2">
        <v>34105.5</v>
      </c>
      <c r="AB124" s="11">
        <v>25894.5</v>
      </c>
    </row>
    <row r="125" spans="1:28" x14ac:dyDescent="0.55000000000000004">
      <c r="A125" s="9">
        <v>1159</v>
      </c>
      <c r="B125" t="s">
        <v>160</v>
      </c>
      <c r="C125" t="s">
        <v>630</v>
      </c>
      <c r="D125" s="1" t="s">
        <v>761</v>
      </c>
      <c r="E125" s="9" t="s">
        <v>762</v>
      </c>
      <c r="F125" s="9" t="s">
        <v>762</v>
      </c>
      <c r="G125" s="15"/>
      <c r="S125" s="10">
        <v>60000</v>
      </c>
      <c r="T125" s="10">
        <v>60000</v>
      </c>
      <c r="U125" s="10">
        <v>60000</v>
      </c>
      <c r="V125" s="14"/>
      <c r="X125">
        <v>150</v>
      </c>
      <c r="Y125">
        <v>21862.5</v>
      </c>
      <c r="Z125" s="2">
        <v>6558.75</v>
      </c>
      <c r="AA125" s="2">
        <v>28421.25</v>
      </c>
      <c r="AB125" s="11">
        <v>31578.75</v>
      </c>
    </row>
    <row r="126" spans="1:28" x14ac:dyDescent="0.55000000000000004">
      <c r="A126" s="9">
        <v>1160</v>
      </c>
      <c r="B126" t="s">
        <v>122</v>
      </c>
      <c r="C126" t="s">
        <v>128</v>
      </c>
      <c r="D126" s="1" t="s">
        <v>763</v>
      </c>
      <c r="E126" s="9" t="s">
        <v>764</v>
      </c>
      <c r="F126" s="9" t="s">
        <v>765</v>
      </c>
      <c r="G126" s="15"/>
      <c r="S126" s="10">
        <v>17000</v>
      </c>
      <c r="T126" s="10">
        <v>17000</v>
      </c>
      <c r="U126" s="10">
        <v>17000</v>
      </c>
      <c r="V126" s="14">
        <v>20045</v>
      </c>
      <c r="W126" s="16">
        <v>2</v>
      </c>
      <c r="X126">
        <v>45</v>
      </c>
      <c r="Y126">
        <v>6558.75</v>
      </c>
      <c r="Z126" s="2">
        <v>1967.625</v>
      </c>
      <c r="AA126" s="2">
        <v>8526.375</v>
      </c>
      <c r="AB126" s="11">
        <v>8473.625</v>
      </c>
    </row>
    <row r="127" spans="1:28" x14ac:dyDescent="0.55000000000000004">
      <c r="A127" s="9"/>
      <c r="B127" t="s">
        <v>122</v>
      </c>
      <c r="C127" t="s">
        <v>128</v>
      </c>
      <c r="D127" s="1" t="s">
        <v>766</v>
      </c>
      <c r="E127" s="9" t="s">
        <v>764</v>
      </c>
      <c r="F127" s="9"/>
      <c r="G127" s="15"/>
      <c r="S127" s="10">
        <v>17000</v>
      </c>
      <c r="T127" s="10">
        <v>17000</v>
      </c>
      <c r="U127" s="10">
        <v>17000</v>
      </c>
      <c r="V127" s="14">
        <v>20045</v>
      </c>
      <c r="W127" s="16">
        <v>2</v>
      </c>
      <c r="X127">
        <v>45</v>
      </c>
      <c r="Y127">
        <v>6558.75</v>
      </c>
      <c r="Z127" s="2">
        <v>1967.625</v>
      </c>
      <c r="AA127" s="2">
        <v>8526.375</v>
      </c>
      <c r="AB127" s="11">
        <v>8473.625</v>
      </c>
    </row>
    <row r="128" spans="1:28" x14ac:dyDescent="0.55000000000000004">
      <c r="A128" s="9">
        <v>1161</v>
      </c>
      <c r="B128" t="s">
        <v>122</v>
      </c>
      <c r="C128" t="s">
        <v>128</v>
      </c>
      <c r="D128" s="1" t="s">
        <v>767</v>
      </c>
      <c r="E128" s="9" t="s">
        <v>768</v>
      </c>
      <c r="F128" s="9" t="s">
        <v>769</v>
      </c>
      <c r="G128" s="15"/>
      <c r="S128" s="10">
        <v>12000</v>
      </c>
      <c r="T128" s="10">
        <v>12000</v>
      </c>
      <c r="U128" s="10">
        <v>12000</v>
      </c>
      <c r="V128" s="14"/>
      <c r="X128">
        <v>45</v>
      </c>
      <c r="Y128">
        <v>6558.75</v>
      </c>
      <c r="Z128" s="2">
        <v>1967.625</v>
      </c>
      <c r="AA128" s="2">
        <v>8526.375</v>
      </c>
      <c r="AB128" s="11">
        <v>3473.625</v>
      </c>
    </row>
    <row r="129" spans="1:28" x14ac:dyDescent="0.55000000000000004">
      <c r="A129" s="9">
        <v>1162</v>
      </c>
      <c r="B129" t="s">
        <v>160</v>
      </c>
      <c r="C129" t="s">
        <v>770</v>
      </c>
      <c r="D129" s="1" t="s">
        <v>771</v>
      </c>
      <c r="E129" s="9" t="s">
        <v>772</v>
      </c>
      <c r="F129" s="9" t="s">
        <v>773</v>
      </c>
      <c r="G129" s="15"/>
      <c r="S129" s="10">
        <v>29000</v>
      </c>
      <c r="T129" s="10">
        <v>29000</v>
      </c>
      <c r="U129" s="10">
        <v>29000</v>
      </c>
      <c r="V129" s="14"/>
      <c r="X129">
        <v>130</v>
      </c>
      <c r="Y129">
        <v>18947.5</v>
      </c>
      <c r="Z129" s="2">
        <v>5684.25</v>
      </c>
      <c r="AA129" s="2">
        <v>24631.75</v>
      </c>
      <c r="AB129" s="11">
        <v>4368.25</v>
      </c>
    </row>
    <row r="130" spans="1:28" x14ac:dyDescent="0.55000000000000004">
      <c r="A130" s="9">
        <v>1162</v>
      </c>
      <c r="B130" t="s">
        <v>160</v>
      </c>
      <c r="C130" t="s">
        <v>770</v>
      </c>
      <c r="D130" s="1" t="s">
        <v>774</v>
      </c>
      <c r="E130" s="9" t="s">
        <v>775</v>
      </c>
      <c r="F130" s="9" t="s">
        <v>773</v>
      </c>
      <c r="G130" s="15"/>
      <c r="S130" s="10">
        <v>34000</v>
      </c>
      <c r="T130" s="10">
        <v>34000</v>
      </c>
      <c r="U130" s="10">
        <v>34000</v>
      </c>
      <c r="V130" s="14"/>
      <c r="X130">
        <v>130</v>
      </c>
      <c r="Y130">
        <v>18947.5</v>
      </c>
      <c r="Z130" s="2">
        <v>5684.25</v>
      </c>
      <c r="AA130" s="2">
        <v>24631.75</v>
      </c>
      <c r="AB130" s="11">
        <v>9368.25</v>
      </c>
    </row>
    <row r="131" spans="1:28" x14ac:dyDescent="0.55000000000000004">
      <c r="A131" s="9">
        <v>1163</v>
      </c>
      <c r="B131" t="s">
        <v>122</v>
      </c>
      <c r="C131" t="s">
        <v>721</v>
      </c>
      <c r="D131" s="1" t="s">
        <v>776</v>
      </c>
      <c r="E131" s="9" t="s">
        <v>777</v>
      </c>
      <c r="F131" s="9" t="s">
        <v>778</v>
      </c>
      <c r="G131" s="15"/>
      <c r="S131" s="10">
        <v>170000</v>
      </c>
      <c r="T131" s="10">
        <v>170000</v>
      </c>
      <c r="U131" s="10">
        <v>170000</v>
      </c>
      <c r="V131" s="14"/>
      <c r="X131">
        <v>475</v>
      </c>
      <c r="Y131">
        <v>69231.25</v>
      </c>
      <c r="Z131" s="2">
        <v>20769.375</v>
      </c>
      <c r="AA131" s="2">
        <v>90000.625</v>
      </c>
      <c r="AB131" s="11">
        <v>79999.375</v>
      </c>
    </row>
    <row r="132" spans="1:28" x14ac:dyDescent="0.55000000000000004">
      <c r="A132" s="9">
        <v>1164</v>
      </c>
      <c r="B132" t="s">
        <v>122</v>
      </c>
      <c r="C132" t="s">
        <v>721</v>
      </c>
      <c r="D132" s="1" t="s">
        <v>779</v>
      </c>
      <c r="E132" s="9" t="s">
        <v>780</v>
      </c>
      <c r="F132" s="9" t="s">
        <v>781</v>
      </c>
      <c r="G132" s="15"/>
      <c r="S132" s="10">
        <v>77000</v>
      </c>
      <c r="T132" s="10">
        <v>80000</v>
      </c>
      <c r="U132" s="10">
        <v>80000</v>
      </c>
      <c r="V132" s="14"/>
      <c r="X132">
        <v>300</v>
      </c>
      <c r="Y132">
        <v>43725</v>
      </c>
      <c r="Z132" s="2">
        <v>13117.5</v>
      </c>
      <c r="AA132" s="2">
        <v>56842.5</v>
      </c>
      <c r="AB132" s="11">
        <v>23157.5</v>
      </c>
    </row>
    <row r="133" spans="1:28" x14ac:dyDescent="0.55000000000000004">
      <c r="A133" s="9">
        <v>1171</v>
      </c>
      <c r="B133" t="s">
        <v>122</v>
      </c>
      <c r="C133" t="s">
        <v>566</v>
      </c>
      <c r="D133" s="1" t="s">
        <v>782</v>
      </c>
      <c r="E133" s="9" t="s">
        <v>783</v>
      </c>
      <c r="F133" s="9" t="s">
        <v>784</v>
      </c>
      <c r="G133" s="15"/>
      <c r="S133" s="10">
        <v>145000</v>
      </c>
      <c r="T133" s="10">
        <v>145000</v>
      </c>
      <c r="U133" s="10">
        <v>145000</v>
      </c>
      <c r="V133" s="14"/>
      <c r="X133">
        <v>475</v>
      </c>
      <c r="Y133">
        <v>69231.25</v>
      </c>
      <c r="Z133" s="2">
        <v>20769.375</v>
      </c>
      <c r="AA133" s="2">
        <v>90000.625</v>
      </c>
      <c r="AB133" s="11">
        <v>54999.375</v>
      </c>
    </row>
    <row r="134" spans="1:28" x14ac:dyDescent="0.55000000000000004">
      <c r="A134" s="9">
        <v>1172</v>
      </c>
      <c r="B134" t="s">
        <v>122</v>
      </c>
      <c r="C134" t="s">
        <v>128</v>
      </c>
      <c r="D134" s="1" t="s">
        <v>766</v>
      </c>
      <c r="E134" s="9" t="s">
        <v>785</v>
      </c>
      <c r="F134" s="9" t="s">
        <v>786</v>
      </c>
      <c r="G134" s="15"/>
      <c r="S134" s="10">
        <v>45000</v>
      </c>
      <c r="T134" s="10">
        <v>45000</v>
      </c>
      <c r="U134" s="10">
        <v>45000</v>
      </c>
      <c r="V134" s="14"/>
      <c r="X134">
        <v>75</v>
      </c>
      <c r="Y134">
        <v>10931.25</v>
      </c>
      <c r="Z134" s="2">
        <v>3279.375</v>
      </c>
      <c r="AA134" s="2">
        <v>14210.625</v>
      </c>
      <c r="AB134" s="11">
        <v>30789.375</v>
      </c>
    </row>
    <row r="135" spans="1:28" x14ac:dyDescent="0.55000000000000004">
      <c r="A135" s="9">
        <v>1190</v>
      </c>
      <c r="B135" t="s">
        <v>160</v>
      </c>
      <c r="C135" t="s">
        <v>770</v>
      </c>
      <c r="D135" s="1" t="s">
        <v>787</v>
      </c>
      <c r="E135" s="9" t="s">
        <v>788</v>
      </c>
      <c r="F135" s="9" t="s">
        <v>789</v>
      </c>
      <c r="G135" s="15"/>
      <c r="S135" s="10">
        <v>85000</v>
      </c>
      <c r="T135" s="10">
        <v>85000</v>
      </c>
      <c r="U135" s="10">
        <v>85000</v>
      </c>
      <c r="V135" s="14"/>
      <c r="W135" s="16">
        <v>2</v>
      </c>
      <c r="X135" s="9">
        <v>325</v>
      </c>
      <c r="Y135">
        <v>47368.75</v>
      </c>
      <c r="Z135" s="2">
        <v>14210.625</v>
      </c>
      <c r="AA135" s="2">
        <v>61579.375</v>
      </c>
      <c r="AB135" s="11">
        <v>23420.625</v>
      </c>
    </row>
    <row r="136" spans="1:28" x14ac:dyDescent="0.55000000000000004">
      <c r="A136" s="9">
        <v>1191</v>
      </c>
      <c r="B136" t="s">
        <v>693</v>
      </c>
      <c r="C136" t="s">
        <v>790</v>
      </c>
      <c r="D136" s="1" t="s">
        <v>791</v>
      </c>
      <c r="E136" s="9" t="s">
        <v>792</v>
      </c>
      <c r="F136" s="9" t="s">
        <v>793</v>
      </c>
      <c r="G136" s="15"/>
      <c r="S136" s="10">
        <v>9000</v>
      </c>
      <c r="T136" s="10">
        <v>9000</v>
      </c>
      <c r="U136" s="10">
        <v>9800</v>
      </c>
      <c r="V136" s="14">
        <v>20025</v>
      </c>
      <c r="W136" s="16">
        <v>2</v>
      </c>
      <c r="X136" s="9">
        <v>25</v>
      </c>
      <c r="Y136">
        <v>3643.75</v>
      </c>
      <c r="Z136" s="2">
        <v>1093.125</v>
      </c>
      <c r="AA136" s="2">
        <v>4736.875</v>
      </c>
      <c r="AB136" s="11">
        <v>5063.125</v>
      </c>
    </row>
    <row r="137" spans="1:28" x14ac:dyDescent="0.55000000000000004">
      <c r="A137" s="9"/>
      <c r="B137" t="s">
        <v>693</v>
      </c>
      <c r="C137" t="s">
        <v>790</v>
      </c>
      <c r="D137" s="1" t="s">
        <v>794</v>
      </c>
      <c r="E137" s="9" t="s">
        <v>795</v>
      </c>
      <c r="F137" s="9"/>
      <c r="G137" s="15"/>
      <c r="S137" s="10">
        <v>8700</v>
      </c>
      <c r="T137" s="10">
        <v>8700</v>
      </c>
      <c r="U137" s="10">
        <v>9500</v>
      </c>
      <c r="V137" s="14">
        <v>20025</v>
      </c>
      <c r="W137" s="16">
        <v>2</v>
      </c>
      <c r="X137" s="9">
        <v>25</v>
      </c>
      <c r="Y137">
        <v>3643.75</v>
      </c>
      <c r="Z137" s="2">
        <v>1093.125</v>
      </c>
      <c r="AA137" s="2">
        <v>4736.875</v>
      </c>
      <c r="AB137" s="11">
        <v>4763.125</v>
      </c>
    </row>
    <row r="138" spans="1:28" x14ac:dyDescent="0.55000000000000004">
      <c r="A138" s="9"/>
      <c r="B138" t="s">
        <v>693</v>
      </c>
      <c r="C138" t="s">
        <v>790</v>
      </c>
      <c r="D138" s="1" t="s">
        <v>796</v>
      </c>
      <c r="E138" s="9" t="s">
        <v>797</v>
      </c>
      <c r="F138" s="9"/>
      <c r="G138" s="15"/>
      <c r="S138" s="10">
        <v>8700</v>
      </c>
      <c r="T138" s="10">
        <v>8700</v>
      </c>
      <c r="U138" s="10">
        <v>9500</v>
      </c>
      <c r="V138" s="14">
        <v>20025</v>
      </c>
      <c r="W138" s="16">
        <v>2</v>
      </c>
      <c r="X138" s="9">
        <v>25</v>
      </c>
      <c r="Y138">
        <v>3643.75</v>
      </c>
      <c r="Z138" s="2">
        <v>1093.125</v>
      </c>
      <c r="AA138" s="2">
        <v>4736.875</v>
      </c>
      <c r="AB138" s="11">
        <v>4763.125</v>
      </c>
    </row>
    <row r="139" spans="1:28" x14ac:dyDescent="0.55000000000000004">
      <c r="A139" s="9"/>
      <c r="B139" t="s">
        <v>693</v>
      </c>
      <c r="C139" t="s">
        <v>790</v>
      </c>
      <c r="D139" s="1" t="s">
        <v>798</v>
      </c>
      <c r="E139" s="9" t="s">
        <v>799</v>
      </c>
      <c r="F139" s="9"/>
      <c r="G139" s="15"/>
      <c r="S139" s="10">
        <v>8700</v>
      </c>
      <c r="T139" s="10">
        <v>8700</v>
      </c>
      <c r="U139" s="10">
        <v>9500</v>
      </c>
      <c r="V139" s="14">
        <v>20025</v>
      </c>
      <c r="W139" s="16">
        <v>2</v>
      </c>
      <c r="X139" s="9">
        <v>25</v>
      </c>
      <c r="Y139">
        <v>3643.75</v>
      </c>
      <c r="Z139" s="2">
        <v>1093.125</v>
      </c>
      <c r="AA139" s="2">
        <v>4736.875</v>
      </c>
      <c r="AB139" s="11">
        <v>4763.125</v>
      </c>
    </row>
    <row r="140" spans="1:28" x14ac:dyDescent="0.55000000000000004">
      <c r="A140" s="9"/>
      <c r="B140" t="s">
        <v>693</v>
      </c>
      <c r="C140" t="s">
        <v>790</v>
      </c>
      <c r="D140" s="1" t="s">
        <v>800</v>
      </c>
      <c r="E140" s="9" t="s">
        <v>801</v>
      </c>
      <c r="F140" s="9"/>
      <c r="G140" s="15"/>
      <c r="S140" s="10">
        <v>8200</v>
      </c>
      <c r="T140" s="10">
        <v>8200</v>
      </c>
      <c r="U140" s="10">
        <v>9300</v>
      </c>
      <c r="V140" s="14">
        <v>20025</v>
      </c>
      <c r="W140" s="16">
        <v>2</v>
      </c>
      <c r="X140" s="9">
        <v>25</v>
      </c>
      <c r="Y140">
        <v>3643.75</v>
      </c>
      <c r="Z140" s="2">
        <v>1093.125</v>
      </c>
      <c r="AA140" s="2">
        <v>4736.875</v>
      </c>
      <c r="AB140" s="11">
        <v>4563.125</v>
      </c>
    </row>
    <row r="141" spans="1:28" x14ac:dyDescent="0.55000000000000004">
      <c r="A141" s="9">
        <v>1196</v>
      </c>
      <c r="B141" t="s">
        <v>122</v>
      </c>
      <c r="C141" t="s">
        <v>566</v>
      </c>
      <c r="D141" s="1" t="s">
        <v>802</v>
      </c>
      <c r="E141" s="9" t="s">
        <v>803</v>
      </c>
      <c r="F141" s="9" t="s">
        <v>804</v>
      </c>
      <c r="G141" s="15"/>
      <c r="S141" s="10">
        <v>250000</v>
      </c>
      <c r="T141" s="10">
        <v>250000</v>
      </c>
      <c r="U141" s="10">
        <v>250000</v>
      </c>
      <c r="X141" s="9">
        <v>1100</v>
      </c>
      <c r="Y141">
        <v>160325</v>
      </c>
      <c r="Z141" s="2">
        <v>48097.5</v>
      </c>
      <c r="AA141" s="2">
        <v>208422.5</v>
      </c>
      <c r="AB141" s="11">
        <v>41577.5</v>
      </c>
    </row>
    <row r="142" spans="1:28" x14ac:dyDescent="0.55000000000000004">
      <c r="A142" s="9">
        <v>1199</v>
      </c>
      <c r="B142" t="s">
        <v>122</v>
      </c>
      <c r="C142" t="s">
        <v>753</v>
      </c>
      <c r="D142" s="1" t="s">
        <v>805</v>
      </c>
      <c r="E142" s="9" t="s">
        <v>806</v>
      </c>
      <c r="F142" s="9" t="s">
        <v>807</v>
      </c>
      <c r="G142" s="15"/>
      <c r="S142" s="10">
        <v>125000</v>
      </c>
      <c r="T142" s="10">
        <v>130000</v>
      </c>
      <c r="U142" s="10">
        <v>145000</v>
      </c>
      <c r="X142" s="9">
        <v>450</v>
      </c>
      <c r="Y142">
        <v>65587.5</v>
      </c>
      <c r="Z142" s="2">
        <v>19676.25</v>
      </c>
      <c r="AA142" s="2">
        <v>85263.75</v>
      </c>
      <c r="AB142" s="11">
        <v>59736.25</v>
      </c>
    </row>
    <row r="143" spans="1:28" x14ac:dyDescent="0.55000000000000004">
      <c r="A143" s="9">
        <v>1203</v>
      </c>
      <c r="B143" t="s">
        <v>122</v>
      </c>
      <c r="C143" t="s">
        <v>753</v>
      </c>
      <c r="D143" s="1" t="s">
        <v>808</v>
      </c>
      <c r="E143" s="9" t="s">
        <v>809</v>
      </c>
      <c r="F143" s="9" t="s">
        <v>810</v>
      </c>
      <c r="G143" s="15"/>
      <c r="S143" s="10">
        <v>98000</v>
      </c>
      <c r="T143" s="10">
        <v>110000</v>
      </c>
      <c r="U143" s="10">
        <v>120000</v>
      </c>
      <c r="X143" s="9">
        <v>400</v>
      </c>
      <c r="Y143">
        <v>58300</v>
      </c>
      <c r="Z143" s="2">
        <v>17490</v>
      </c>
      <c r="AA143" s="2">
        <v>75790</v>
      </c>
      <c r="AB143" s="11">
        <v>44210</v>
      </c>
    </row>
    <row r="144" spans="1:28" x14ac:dyDescent="0.55000000000000004">
      <c r="A144" s="18">
        <v>1206</v>
      </c>
      <c r="B144" t="s">
        <v>472</v>
      </c>
      <c r="C144" t="s">
        <v>811</v>
      </c>
      <c r="D144" s="1" t="s">
        <v>812</v>
      </c>
      <c r="E144" s="18" t="s">
        <v>813</v>
      </c>
      <c r="F144" s="18" t="s">
        <v>814</v>
      </c>
      <c r="G144" s="19"/>
      <c r="S144" s="16">
        <v>168000</v>
      </c>
      <c r="T144" s="16">
        <v>180000</v>
      </c>
      <c r="U144" s="16">
        <v>180000</v>
      </c>
      <c r="X144" s="18">
        <v>700</v>
      </c>
      <c r="Y144">
        <v>102025</v>
      </c>
      <c r="Z144" s="2">
        <v>30607.5</v>
      </c>
      <c r="AA144" s="2">
        <v>132632.5</v>
      </c>
      <c r="AB144" s="11">
        <v>47367.5</v>
      </c>
    </row>
    <row r="145" spans="1:28" x14ac:dyDescent="0.55000000000000004">
      <c r="A145" t="s">
        <v>815</v>
      </c>
      <c r="D145" s="1" t="s">
        <v>192</v>
      </c>
      <c r="E145" s="9" t="s">
        <v>816</v>
      </c>
      <c r="U145" s="10"/>
      <c r="X145" s="9">
        <v>40.5</v>
      </c>
      <c r="AA145">
        <v>6493.2225623087006</v>
      </c>
      <c r="AB145" s="11">
        <v>0</v>
      </c>
    </row>
    <row r="146" spans="1:28" x14ac:dyDescent="0.55000000000000004">
      <c r="A146" t="s">
        <v>815</v>
      </c>
      <c r="B146" t="s">
        <v>28</v>
      </c>
      <c r="C146" t="s">
        <v>304</v>
      </c>
      <c r="D146" s="1" t="s">
        <v>817</v>
      </c>
      <c r="E146" s="9" t="s">
        <v>818</v>
      </c>
      <c r="S146" s="16">
        <v>3900</v>
      </c>
      <c r="T146" s="16">
        <v>3900</v>
      </c>
      <c r="U146" s="16">
        <v>3900</v>
      </c>
      <c r="X146" s="9">
        <v>10</v>
      </c>
      <c r="Y146">
        <v>1457.5</v>
      </c>
      <c r="Z146" s="2">
        <v>437.25</v>
      </c>
      <c r="AA146" s="2">
        <v>1894.75</v>
      </c>
      <c r="AB146" s="11">
        <v>2005.25</v>
      </c>
    </row>
    <row r="147" spans="1:28" x14ac:dyDescent="0.55000000000000004">
      <c r="A147" t="s">
        <v>815</v>
      </c>
      <c r="B147" t="s">
        <v>28</v>
      </c>
      <c r="C147" t="s">
        <v>304</v>
      </c>
      <c r="D147" s="1" t="s">
        <v>819</v>
      </c>
      <c r="E147" s="9" t="s">
        <v>820</v>
      </c>
      <c r="S147" s="16">
        <v>3700</v>
      </c>
      <c r="T147" s="16">
        <v>3700</v>
      </c>
      <c r="U147" s="16">
        <v>3700</v>
      </c>
      <c r="X147" s="9">
        <v>10</v>
      </c>
      <c r="Y147">
        <v>1457.5</v>
      </c>
      <c r="Z147" s="2">
        <v>437.25</v>
      </c>
      <c r="AA147" s="2">
        <v>1894.75</v>
      </c>
      <c r="AB147" s="11">
        <v>1805.25</v>
      </c>
    </row>
    <row r="148" spans="1:28" x14ac:dyDescent="0.55000000000000004">
      <c r="A148" t="s">
        <v>815</v>
      </c>
      <c r="B148" t="s">
        <v>28</v>
      </c>
      <c r="C148" t="s">
        <v>304</v>
      </c>
      <c r="D148" s="1" t="s">
        <v>821</v>
      </c>
      <c r="E148" s="9" t="s">
        <v>822</v>
      </c>
      <c r="S148" s="10">
        <v>35000</v>
      </c>
      <c r="T148" s="10">
        <v>35000</v>
      </c>
      <c r="U148" s="10">
        <v>35000</v>
      </c>
      <c r="X148" s="9">
        <v>200</v>
      </c>
      <c r="AA148">
        <v>32065.296603993585</v>
      </c>
      <c r="AB148" s="11">
        <v>2934.7033960064146</v>
      </c>
    </row>
    <row r="149" spans="1:28" x14ac:dyDescent="0.55000000000000004">
      <c r="A149" t="s">
        <v>815</v>
      </c>
      <c r="B149" t="s">
        <v>34</v>
      </c>
      <c r="C149" t="s">
        <v>78</v>
      </c>
      <c r="D149" s="1" t="s">
        <v>823</v>
      </c>
      <c r="E149" s="9" t="s">
        <v>824</v>
      </c>
      <c r="S149" s="10">
        <v>28000</v>
      </c>
      <c r="T149" s="10">
        <v>28000</v>
      </c>
      <c r="U149" s="10">
        <v>66000</v>
      </c>
      <c r="X149" s="9">
        <v>250</v>
      </c>
      <c r="AA149">
        <v>40081.620754991985</v>
      </c>
      <c r="AB149" s="11">
        <v>25918.379245008015</v>
      </c>
    </row>
    <row r="150" spans="1:28" x14ac:dyDescent="0.55000000000000004">
      <c r="A150" t="s">
        <v>815</v>
      </c>
      <c r="B150" t="s">
        <v>28</v>
      </c>
      <c r="C150" t="s">
        <v>304</v>
      </c>
      <c r="D150" s="1" t="s">
        <v>825</v>
      </c>
      <c r="E150" s="9" t="s">
        <v>822</v>
      </c>
      <c r="S150" s="10">
        <v>28000</v>
      </c>
      <c r="T150" s="10">
        <v>28000</v>
      </c>
      <c r="U150" s="10">
        <v>28000</v>
      </c>
      <c r="X150" s="9">
        <v>90</v>
      </c>
      <c r="AA150">
        <v>14429.383471797111</v>
      </c>
      <c r="AB150" s="11">
        <v>13570.616528202889</v>
      </c>
    </row>
    <row r="151" spans="1:28" x14ac:dyDescent="0.55000000000000004">
      <c r="U151" s="2">
        <v>5011372</v>
      </c>
      <c r="AB151" s="11">
        <v>2020509.5941692174</v>
      </c>
    </row>
  </sheetData>
  <autoFilter ref="A1:AE151" xr:uid="{4E5BF7FA-EC45-4E71-8C3E-6CA856A5C888}"/>
  <phoneticPr fontId="3"/>
  <hyperlinks>
    <hyperlink ref="H3" r:id="rId1" xr:uid="{9C493868-5101-40D2-B5A0-EA890087A678}"/>
    <hyperlink ref="J3" r:id="rId2" xr:uid="{8C4A43C9-EE72-4951-A4B3-3B1A670265EF}"/>
    <hyperlink ref="K3" r:id="rId3" xr:uid="{FB9F8737-020A-4852-AD4A-38889881D8B2}"/>
    <hyperlink ref="L3" r:id="rId4" xr:uid="{9F09AE99-74F3-4774-9AD8-410481F07192}"/>
    <hyperlink ref="M3" r:id="rId5" xr:uid="{8D020BD6-B9BC-421C-809A-F2DC747FCC86}"/>
    <hyperlink ref="H4" r:id="rId6" xr:uid="{CE77DFE3-A10F-4270-8BED-B8B6C591A323}"/>
    <hyperlink ref="J4" r:id="rId7" xr:uid="{034E8C06-5B36-4ACF-9E95-FC128D8B6E3E}"/>
    <hyperlink ref="K4" r:id="rId8" xr:uid="{72179D35-0E88-4DB3-9606-94F092A5FEC0}"/>
    <hyperlink ref="L4" r:id="rId9" xr:uid="{0895667F-0655-42A7-990F-8138DD6634DA}"/>
    <hyperlink ref="H5" r:id="rId10" xr:uid="{5086CB0B-3708-410A-B45C-E358370C384B}"/>
    <hyperlink ref="J5" r:id="rId11" xr:uid="{668FB5BD-0F1B-4A7F-A29B-7FBA911E8593}"/>
    <hyperlink ref="K5" r:id="rId12" xr:uid="{A2937503-4AFD-4F3B-BF2E-42FD03C3AC2E}"/>
    <hyperlink ref="H6" r:id="rId13" xr:uid="{B56BE4E2-AFC8-4655-9941-C2B02648DBF3}"/>
    <hyperlink ref="J6:O6" r:id="rId14" display="https://blog.princessm.jp/wp-content/uploads/2018/05/C3-0007_1.jpg" xr:uid="{31D9DDAC-AD80-4DB7-BD09-50D4A4A65530}"/>
    <hyperlink ref="J6" r:id="rId15" xr:uid="{4106B371-D8BB-4410-AEA8-4C160183A225}"/>
    <hyperlink ref="K6" r:id="rId16" xr:uid="{129353A6-6F43-49AC-B0A9-C807E9295493}"/>
    <hyperlink ref="L6" r:id="rId17" xr:uid="{BFBA7E17-1762-4623-A7F6-CEFA838A56B0}"/>
    <hyperlink ref="M6" r:id="rId18" xr:uid="{B8D89E0D-CD82-42E2-A57B-DB10925CC2F5}"/>
    <hyperlink ref="N6" r:id="rId19" xr:uid="{1D2E834C-2F31-400F-8C2A-A1E5AD93B543}"/>
    <hyperlink ref="O6" r:id="rId20" xr:uid="{09D406F1-1F3A-4ADE-B492-A341658CBAA2}"/>
    <hyperlink ref="H7" r:id="rId21" xr:uid="{C7F42CE9-5F95-4A9B-8A2E-74C0A0E615F0}"/>
    <hyperlink ref="J7" r:id="rId22" xr:uid="{E971D437-70E2-4908-95EF-4F756D07A720}"/>
    <hyperlink ref="K7" r:id="rId23" xr:uid="{34F0EE64-7B56-453F-BCBE-2ECFB0F0D1E9}"/>
    <hyperlink ref="L7" r:id="rId24" xr:uid="{1AB1915F-65AA-46BE-A3AF-857423E20C41}"/>
  </hyperlinks>
  <pageMargins left="0.7" right="0.7" top="0.75" bottom="0.75" header="0.3" footer="0.3"/>
  <pageSetup paperSize="9" orientation="portrait" horizontalDpi="4294967293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0EED-6FF6-4710-ACE2-6A27745E0226}">
  <dimension ref="A1:AK171"/>
  <sheetViews>
    <sheetView workbookViewId="0">
      <pane xSplit="5" ySplit="1" topLeftCell="F2" activePane="bottomRight" state="frozen"/>
      <selection pane="topRight" activeCell="F1" sqref="F1"/>
      <selection pane="bottomLeft" activeCell="A3" sqref="A3"/>
      <selection pane="bottomRight" activeCell="D35" sqref="D35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921</v>
      </c>
      <c r="F35" t="s">
        <v>922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165</v>
      </c>
      <c r="D36" s="1" t="s">
        <v>166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167</v>
      </c>
      <c r="B37" t="s">
        <v>28</v>
      </c>
      <c r="C37" t="s">
        <v>118</v>
      </c>
      <c r="D37" s="1" t="s">
        <v>168</v>
      </c>
      <c r="E37" t="s">
        <v>169</v>
      </c>
      <c r="F37" t="s">
        <v>170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171</v>
      </c>
      <c r="B38" t="s">
        <v>28</v>
      </c>
      <c r="C38" t="s">
        <v>137</v>
      </c>
      <c r="D38" s="1" t="s">
        <v>172</v>
      </c>
      <c r="E38" t="s">
        <v>173</v>
      </c>
      <c r="F38" t="s">
        <v>174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175</v>
      </c>
      <c r="B39" t="s">
        <v>28</v>
      </c>
      <c r="C39" t="s">
        <v>137</v>
      </c>
      <c r="D39" s="1" t="s">
        <v>176</v>
      </c>
      <c r="E39" t="s">
        <v>177</v>
      </c>
      <c r="F39" t="s">
        <v>177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178</v>
      </c>
      <c r="B40" t="s">
        <v>28</v>
      </c>
      <c r="C40" t="s">
        <v>137</v>
      </c>
      <c r="D40" s="1" t="s">
        <v>179</v>
      </c>
      <c r="E40" t="s">
        <v>180</v>
      </c>
      <c r="F40" t="s">
        <v>180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181</v>
      </c>
      <c r="B41" t="s">
        <v>28</v>
      </c>
      <c r="C41" t="s">
        <v>137</v>
      </c>
      <c r="D41" s="1" t="s">
        <v>182</v>
      </c>
      <c r="E41" t="s">
        <v>183</v>
      </c>
      <c r="F41" t="s">
        <v>184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185</v>
      </c>
      <c r="B42" t="s">
        <v>86</v>
      </c>
      <c r="C42" t="s">
        <v>35</v>
      </c>
      <c r="D42" s="12" t="s">
        <v>186</v>
      </c>
      <c r="E42" t="s">
        <v>187</v>
      </c>
      <c r="F42" t="s">
        <v>187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188</v>
      </c>
      <c r="B43" t="s">
        <v>44</v>
      </c>
      <c r="C43" t="s">
        <v>35</v>
      </c>
      <c r="D43" s="1" t="s">
        <v>189</v>
      </c>
      <c r="E43" t="s">
        <v>190</v>
      </c>
      <c r="F43" t="s">
        <v>190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191</v>
      </c>
      <c r="B44" t="s">
        <v>44</v>
      </c>
      <c r="C44" t="s">
        <v>35</v>
      </c>
      <c r="D44" s="1" t="s">
        <v>192</v>
      </c>
      <c r="E44" t="s">
        <v>193</v>
      </c>
      <c r="F44" t="s">
        <v>193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194</v>
      </c>
      <c r="B45" t="s">
        <v>44</v>
      </c>
      <c r="C45" t="s">
        <v>35</v>
      </c>
      <c r="D45" s="1" t="s">
        <v>195</v>
      </c>
      <c r="E45" t="s">
        <v>196</v>
      </c>
      <c r="F45" t="s">
        <v>196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197</v>
      </c>
      <c r="B46" t="s">
        <v>28</v>
      </c>
      <c r="C46" t="s">
        <v>57</v>
      </c>
      <c r="D46" s="1" t="s">
        <v>198</v>
      </c>
      <c r="E46" t="s">
        <v>199</v>
      </c>
      <c r="F46" t="s">
        <v>200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201</v>
      </c>
      <c r="B47" t="s">
        <v>28</v>
      </c>
      <c r="C47" t="s">
        <v>202</v>
      </c>
      <c r="D47" s="1" t="s">
        <v>203</v>
      </c>
      <c r="E47" t="s">
        <v>204</v>
      </c>
      <c r="F47" t="s">
        <v>205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206</v>
      </c>
      <c r="B48" t="s">
        <v>44</v>
      </c>
      <c r="C48" t="s">
        <v>35</v>
      </c>
      <c r="D48" s="1" t="s">
        <v>195</v>
      </c>
      <c r="E48" t="s">
        <v>207</v>
      </c>
      <c r="F48" t="s">
        <v>207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208</v>
      </c>
      <c r="B49" t="s">
        <v>28</v>
      </c>
      <c r="C49" t="s">
        <v>29</v>
      </c>
      <c r="D49" s="1" t="s">
        <v>209</v>
      </c>
      <c r="E49" t="s">
        <v>210</v>
      </c>
      <c r="F49" t="s">
        <v>210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211</v>
      </c>
      <c r="B50" t="s">
        <v>44</v>
      </c>
      <c r="C50" t="s">
        <v>35</v>
      </c>
      <c r="D50" s="1" t="s">
        <v>212</v>
      </c>
      <c r="E50" t="s">
        <v>213</v>
      </c>
      <c r="F50" t="s">
        <v>213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214</v>
      </c>
      <c r="B51" t="s">
        <v>44</v>
      </c>
      <c r="C51" t="s">
        <v>35</v>
      </c>
      <c r="D51" s="1" t="s">
        <v>215</v>
      </c>
      <c r="E51" t="s">
        <v>216</v>
      </c>
      <c r="F51" t="s">
        <v>216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217</v>
      </c>
      <c r="B52" t="s">
        <v>28</v>
      </c>
      <c r="C52" t="s">
        <v>57</v>
      </c>
      <c r="D52" s="1" t="s">
        <v>218</v>
      </c>
      <c r="E52" t="s">
        <v>219</v>
      </c>
      <c r="F52" t="s">
        <v>219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220</v>
      </c>
      <c r="B53" t="s">
        <v>28</v>
      </c>
      <c r="C53" t="s">
        <v>57</v>
      </c>
      <c r="D53" s="1" t="s">
        <v>221</v>
      </c>
      <c r="E53" t="s">
        <v>219</v>
      </c>
      <c r="F53" t="s">
        <v>219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222</v>
      </c>
      <c r="B54" t="s">
        <v>28</v>
      </c>
      <c r="C54" t="s">
        <v>57</v>
      </c>
      <c r="D54" s="1" t="s">
        <v>223</v>
      </c>
      <c r="E54" t="s">
        <v>219</v>
      </c>
      <c r="F54" t="s">
        <v>219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224</v>
      </c>
      <c r="B55" t="s">
        <v>28</v>
      </c>
      <c r="C55" t="s">
        <v>202</v>
      </c>
      <c r="D55" s="1" t="s">
        <v>225</v>
      </c>
      <c r="E55" t="s">
        <v>226</v>
      </c>
      <c r="F55" t="s">
        <v>227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228</v>
      </c>
      <c r="B56" t="s">
        <v>28</v>
      </c>
      <c r="C56" t="s">
        <v>202</v>
      </c>
      <c r="D56" s="1" t="s">
        <v>229</v>
      </c>
      <c r="E56" t="s">
        <v>230</v>
      </c>
      <c r="F56" t="s">
        <v>230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231</v>
      </c>
      <c r="B57" t="s">
        <v>28</v>
      </c>
      <c r="C57" t="s">
        <v>202</v>
      </c>
      <c r="D57" s="1" t="s">
        <v>232</v>
      </c>
      <c r="E57" t="s">
        <v>230</v>
      </c>
      <c r="F57" t="s">
        <v>230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233</v>
      </c>
      <c r="B58" t="s">
        <v>122</v>
      </c>
      <c r="C58" t="s">
        <v>128</v>
      </c>
      <c r="D58" s="1" t="s">
        <v>234</v>
      </c>
      <c r="E58" t="s">
        <v>235</v>
      </c>
      <c r="F58" t="s">
        <v>235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236</v>
      </c>
      <c r="B59" t="s">
        <v>122</v>
      </c>
      <c r="C59" t="s">
        <v>128</v>
      </c>
      <c r="D59" s="1" t="s">
        <v>237</v>
      </c>
      <c r="E59" t="s">
        <v>238</v>
      </c>
      <c r="F59" t="s">
        <v>239</v>
      </c>
      <c r="H59" s="8" t="s">
        <v>240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241</v>
      </c>
      <c r="B60" t="s">
        <v>28</v>
      </c>
      <c r="C60" t="s">
        <v>29</v>
      </c>
      <c r="D60" s="1" t="s">
        <v>242</v>
      </c>
      <c r="E60" t="s">
        <v>243</v>
      </c>
      <c r="F60" t="s">
        <v>243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244</v>
      </c>
      <c r="B61" t="s">
        <v>28</v>
      </c>
      <c r="C61" t="s">
        <v>29</v>
      </c>
      <c r="D61" s="1" t="s">
        <v>192</v>
      </c>
      <c r="E61" t="s">
        <v>193</v>
      </c>
      <c r="F61" t="s">
        <v>193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245</v>
      </c>
      <c r="B62" t="s">
        <v>160</v>
      </c>
      <c r="C62" t="s">
        <v>137</v>
      </c>
      <c r="D62" s="1" t="s">
        <v>246</v>
      </c>
      <c r="E62" t="s">
        <v>247</v>
      </c>
      <c r="F62" t="s">
        <v>247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248</v>
      </c>
      <c r="B63" t="s">
        <v>160</v>
      </c>
      <c r="C63" t="s">
        <v>137</v>
      </c>
      <c r="D63" s="1" t="s">
        <v>249</v>
      </c>
      <c r="E63" t="s">
        <v>250</v>
      </c>
      <c r="F63" t="s">
        <v>250</v>
      </c>
      <c r="H63" s="8" t="s">
        <v>251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252</v>
      </c>
      <c r="B64" s="8" t="s">
        <v>34</v>
      </c>
      <c r="C64" t="s">
        <v>137</v>
      </c>
      <c r="D64" s="1" t="s">
        <v>253</v>
      </c>
      <c r="E64" t="s">
        <v>254</v>
      </c>
      <c r="F64" t="s">
        <v>254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255</v>
      </c>
      <c r="B65" t="s">
        <v>28</v>
      </c>
      <c r="C65" t="s">
        <v>118</v>
      </c>
      <c r="D65" s="1" t="s">
        <v>256</v>
      </c>
      <c r="E65" t="s">
        <v>257</v>
      </c>
      <c r="F65" t="s">
        <v>258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259</v>
      </c>
      <c r="B66" t="s">
        <v>160</v>
      </c>
      <c r="C66" t="s">
        <v>137</v>
      </c>
      <c r="D66" s="1" t="s">
        <v>260</v>
      </c>
      <c r="E66" t="s">
        <v>261</v>
      </c>
      <c r="F66" t="s">
        <v>261</v>
      </c>
      <c r="U66" s="2">
        <v>7200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192</v>
      </c>
      <c r="B67" t="s">
        <v>192</v>
      </c>
      <c r="C67" t="s">
        <v>192</v>
      </c>
      <c r="D67" s="1" t="s">
        <v>192</v>
      </c>
      <c r="E67" t="s">
        <v>192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192</v>
      </c>
      <c r="B68" t="s">
        <v>192</v>
      </c>
      <c r="C68" t="s">
        <v>192</v>
      </c>
      <c r="D68" s="1" t="s">
        <v>192</v>
      </c>
      <c r="E68" t="s">
        <v>192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262</v>
      </c>
      <c r="B69" t="s">
        <v>34</v>
      </c>
      <c r="C69" t="s">
        <v>263</v>
      </c>
      <c r="D69" s="1" t="s">
        <v>264</v>
      </c>
      <c r="E69" t="s">
        <v>265</v>
      </c>
      <c r="F69" t="s">
        <v>265</v>
      </c>
      <c r="I69" s="9" t="s">
        <v>266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267</v>
      </c>
      <c r="B70" t="s">
        <v>28</v>
      </c>
      <c r="C70" t="s">
        <v>57</v>
      </c>
      <c r="D70" s="1" t="s">
        <v>268</v>
      </c>
      <c r="E70" t="s">
        <v>269</v>
      </c>
      <c r="F70" t="s">
        <v>269</v>
      </c>
      <c r="I70" s="9" t="s">
        <v>270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271</v>
      </c>
      <c r="B71" t="s">
        <v>34</v>
      </c>
      <c r="C71" t="s">
        <v>35</v>
      </c>
      <c r="D71" s="1" t="s">
        <v>272</v>
      </c>
      <c r="E71" t="s">
        <v>273</v>
      </c>
      <c r="F71" t="s">
        <v>273</v>
      </c>
      <c r="I71" s="9" t="s">
        <v>274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275</v>
      </c>
      <c r="B72" t="s">
        <v>34</v>
      </c>
      <c r="C72" t="s">
        <v>78</v>
      </c>
      <c r="D72" s="1" t="s">
        <v>276</v>
      </c>
      <c r="E72" t="s">
        <v>277</v>
      </c>
      <c r="F72" t="s">
        <v>277</v>
      </c>
      <c r="I72" s="9" t="s">
        <v>278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279</v>
      </c>
      <c r="B73" t="s">
        <v>34</v>
      </c>
      <c r="C73" t="s">
        <v>78</v>
      </c>
      <c r="D73" s="1" t="s">
        <v>280</v>
      </c>
      <c r="E73" t="s">
        <v>281</v>
      </c>
      <c r="F73" t="s">
        <v>281</v>
      </c>
      <c r="I73" s="9" t="s">
        <v>282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283</v>
      </c>
      <c r="B74" t="s">
        <v>34</v>
      </c>
      <c r="C74" t="s">
        <v>78</v>
      </c>
      <c r="D74" s="1" t="s">
        <v>284</v>
      </c>
      <c r="E74" t="s">
        <v>285</v>
      </c>
      <c r="F74" t="s">
        <v>285</v>
      </c>
      <c r="I74" s="9" t="s">
        <v>286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287</v>
      </c>
      <c r="B75" t="s">
        <v>34</v>
      </c>
      <c r="C75" t="s">
        <v>78</v>
      </c>
      <c r="D75" s="1" t="s">
        <v>288</v>
      </c>
      <c r="E75" t="s">
        <v>289</v>
      </c>
      <c r="F75" t="s">
        <v>289</v>
      </c>
      <c r="I75" s="9" t="s">
        <v>290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291</v>
      </c>
      <c r="B76" t="s">
        <v>34</v>
      </c>
      <c r="C76" t="s">
        <v>78</v>
      </c>
      <c r="D76" s="1" t="s">
        <v>292</v>
      </c>
      <c r="E76" t="s">
        <v>293</v>
      </c>
      <c r="F76" t="s">
        <v>293</v>
      </c>
      <c r="I76" s="9" t="s">
        <v>294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295</v>
      </c>
      <c r="B77" t="s">
        <v>34</v>
      </c>
      <c r="C77" t="s">
        <v>263</v>
      </c>
      <c r="D77" s="1" t="s">
        <v>296</v>
      </c>
      <c r="E77" t="s">
        <v>297</v>
      </c>
      <c r="F77" t="s">
        <v>297</v>
      </c>
      <c r="I77" s="9" t="s">
        <v>298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299</v>
      </c>
      <c r="B78" t="s">
        <v>34</v>
      </c>
      <c r="C78" t="s">
        <v>35</v>
      </c>
      <c r="D78" s="1" t="s">
        <v>300</v>
      </c>
      <c r="E78" t="s">
        <v>301</v>
      </c>
      <c r="F78" t="s">
        <v>301</v>
      </c>
      <c r="I78" s="9" t="s">
        <v>302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303</v>
      </c>
      <c r="B79" t="s">
        <v>28</v>
      </c>
      <c r="C79" t="s">
        <v>304</v>
      </c>
      <c r="D79" s="1" t="s">
        <v>305</v>
      </c>
      <c r="E79" t="s">
        <v>306</v>
      </c>
      <c r="F79" t="s">
        <v>306</v>
      </c>
      <c r="I79" s="9" t="s">
        <v>307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308</v>
      </c>
      <c r="B80" t="s">
        <v>28</v>
      </c>
      <c r="C80" t="s">
        <v>202</v>
      </c>
      <c r="D80" s="1" t="s">
        <v>309</v>
      </c>
      <c r="E80" t="s">
        <v>310</v>
      </c>
      <c r="F80" t="s">
        <v>311</v>
      </c>
      <c r="I80" s="9" t="s">
        <v>312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313</v>
      </c>
      <c r="B81" t="s">
        <v>28</v>
      </c>
      <c r="C81" t="s">
        <v>202</v>
      </c>
      <c r="D81" s="1" t="s">
        <v>314</v>
      </c>
      <c r="E81" t="s">
        <v>315</v>
      </c>
      <c r="F81" t="s">
        <v>316</v>
      </c>
      <c r="I81" s="9" t="s">
        <v>317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318</v>
      </c>
      <c r="B82" t="s">
        <v>28</v>
      </c>
      <c r="C82" t="s">
        <v>202</v>
      </c>
      <c r="D82" s="1" t="s">
        <v>319</v>
      </c>
      <c r="E82" t="s">
        <v>320</v>
      </c>
      <c r="F82" t="s">
        <v>321</v>
      </c>
      <c r="I82" s="9" t="s">
        <v>322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323</v>
      </c>
      <c r="B83" t="s">
        <v>28</v>
      </c>
      <c r="C83" t="s">
        <v>202</v>
      </c>
      <c r="D83" s="1" t="s">
        <v>324</v>
      </c>
      <c r="E83" t="s">
        <v>325</v>
      </c>
      <c r="F83" t="s">
        <v>326</v>
      </c>
      <c r="I83" s="9" t="s">
        <v>312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327</v>
      </c>
      <c r="B84" t="s">
        <v>28</v>
      </c>
      <c r="C84" t="s">
        <v>304</v>
      </c>
      <c r="D84" s="1" t="s">
        <v>328</v>
      </c>
      <c r="E84" t="s">
        <v>329</v>
      </c>
      <c r="F84" t="s">
        <v>329</v>
      </c>
      <c r="I84" s="9" t="s">
        <v>330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331</v>
      </c>
      <c r="B85" t="s">
        <v>28</v>
      </c>
      <c r="C85" t="s">
        <v>304</v>
      </c>
      <c r="D85" s="1" t="s">
        <v>332</v>
      </c>
      <c r="E85" t="s">
        <v>333</v>
      </c>
      <c r="F85" t="s">
        <v>333</v>
      </c>
      <c r="H85" t="s">
        <v>93</v>
      </c>
      <c r="I85" s="9" t="s">
        <v>330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334</v>
      </c>
      <c r="B86" t="s">
        <v>34</v>
      </c>
      <c r="C86" t="s">
        <v>263</v>
      </c>
      <c r="D86" s="1" t="s">
        <v>335</v>
      </c>
      <c r="E86" t="s">
        <v>336</v>
      </c>
      <c r="F86" t="s">
        <v>336</v>
      </c>
      <c r="I86" s="9" t="s">
        <v>337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338</v>
      </c>
      <c r="B87" t="s">
        <v>28</v>
      </c>
      <c r="C87" t="s">
        <v>57</v>
      </c>
      <c r="D87" s="1" t="s">
        <v>339</v>
      </c>
      <c r="E87" t="s">
        <v>340</v>
      </c>
      <c r="F87" t="s">
        <v>340</v>
      </c>
      <c r="I87" s="9" t="s">
        <v>341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342</v>
      </c>
      <c r="D88" s="1" t="s">
        <v>192</v>
      </c>
      <c r="E88" t="s">
        <v>343</v>
      </c>
      <c r="F88" t="s">
        <v>343</v>
      </c>
      <c r="I88" s="9" t="s">
        <v>344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345</v>
      </c>
      <c r="B89" t="s">
        <v>28</v>
      </c>
      <c r="C89" t="s">
        <v>57</v>
      </c>
      <c r="D89" s="1" t="s">
        <v>346</v>
      </c>
      <c r="E89" t="s">
        <v>347</v>
      </c>
      <c r="F89" t="s">
        <v>347</v>
      </c>
      <c r="I89" s="9" t="s">
        <v>344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348</v>
      </c>
      <c r="E90" t="s">
        <v>349</v>
      </c>
      <c r="F90" t="s">
        <v>349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350</v>
      </c>
      <c r="E91" t="s">
        <v>351</v>
      </c>
      <c r="F91" t="s">
        <v>351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352</v>
      </c>
      <c r="E92" t="s">
        <v>353</v>
      </c>
      <c r="F92" t="s">
        <v>353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354</v>
      </c>
      <c r="E93" t="s">
        <v>355</v>
      </c>
      <c r="F93" t="s">
        <v>355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356</v>
      </c>
      <c r="E94" t="s">
        <v>357</v>
      </c>
      <c r="F94" t="s">
        <v>357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358</v>
      </c>
      <c r="E95" t="s">
        <v>359</v>
      </c>
      <c r="F95" t="s">
        <v>359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360</v>
      </c>
      <c r="B96" t="s">
        <v>28</v>
      </c>
      <c r="C96" t="s">
        <v>29</v>
      </c>
      <c r="D96" s="1" t="s">
        <v>361</v>
      </c>
      <c r="E96" t="s">
        <v>362</v>
      </c>
      <c r="I96" s="9" t="s">
        <v>363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364</v>
      </c>
      <c r="B97" t="s">
        <v>28</v>
      </c>
      <c r="C97" t="s">
        <v>29</v>
      </c>
      <c r="D97" s="1" t="s">
        <v>365</v>
      </c>
      <c r="E97" t="s">
        <v>366</v>
      </c>
      <c r="I97" s="9" t="s">
        <v>367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368</v>
      </c>
      <c r="B98" t="s">
        <v>34</v>
      </c>
      <c r="C98" t="s">
        <v>35</v>
      </c>
      <c r="D98" s="1" t="s">
        <v>369</v>
      </c>
      <c r="E98" t="s">
        <v>370</v>
      </c>
      <c r="I98" s="9" t="s">
        <v>371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372</v>
      </c>
      <c r="B99" t="s">
        <v>28</v>
      </c>
      <c r="C99" t="s">
        <v>29</v>
      </c>
      <c r="D99" s="1" t="s">
        <v>373</v>
      </c>
      <c r="E99" t="s">
        <v>374</v>
      </c>
      <c r="F99" t="s">
        <v>374</v>
      </c>
      <c r="I99" s="9" t="s">
        <v>375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376</v>
      </c>
      <c r="B100" t="s">
        <v>28</v>
      </c>
      <c r="C100" t="s">
        <v>29</v>
      </c>
      <c r="D100" s="1" t="s">
        <v>377</v>
      </c>
      <c r="E100" t="s">
        <v>378</v>
      </c>
      <c r="I100" s="9" t="s">
        <v>379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380</v>
      </c>
      <c r="B101" t="s">
        <v>28</v>
      </c>
      <c r="C101" t="s">
        <v>29</v>
      </c>
      <c r="D101" s="1" t="s">
        <v>381</v>
      </c>
      <c r="E101" t="s">
        <v>382</v>
      </c>
      <c r="I101" s="9" t="s">
        <v>383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384</v>
      </c>
      <c r="B102" t="s">
        <v>28</v>
      </c>
      <c r="C102" t="s">
        <v>202</v>
      </c>
      <c r="D102" s="1" t="s">
        <v>385</v>
      </c>
      <c r="E102" t="s">
        <v>386</v>
      </c>
      <c r="F102" t="s">
        <v>386</v>
      </c>
      <c r="I102" s="9" t="s">
        <v>387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388</v>
      </c>
      <c r="B103" t="s">
        <v>28</v>
      </c>
      <c r="C103" t="s">
        <v>29</v>
      </c>
      <c r="D103" s="1" t="s">
        <v>389</v>
      </c>
      <c r="E103" t="s">
        <v>390</v>
      </c>
      <c r="I103" s="9" t="s">
        <v>391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392</v>
      </c>
      <c r="B104" t="s">
        <v>28</v>
      </c>
      <c r="C104" t="s">
        <v>202</v>
      </c>
      <c r="D104" s="1" t="s">
        <v>393</v>
      </c>
      <c r="E104" t="s">
        <v>394</v>
      </c>
      <c r="I104" s="9" t="s">
        <v>395</v>
      </c>
      <c r="U104" s="2">
        <v>2376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396</v>
      </c>
      <c r="B105" t="s">
        <v>34</v>
      </c>
      <c r="C105" t="s">
        <v>35</v>
      </c>
      <c r="D105" s="1" t="s">
        <v>397</v>
      </c>
      <c r="E105" t="s">
        <v>398</v>
      </c>
      <c r="I105" s="9" t="s">
        <v>399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400</v>
      </c>
      <c r="B106" t="s">
        <v>28</v>
      </c>
      <c r="C106" t="s">
        <v>29</v>
      </c>
      <c r="D106" s="1" t="s">
        <v>401</v>
      </c>
      <c r="E106" t="s">
        <v>402</v>
      </c>
      <c r="I106" s="9" t="s">
        <v>403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404</v>
      </c>
      <c r="B107" t="s">
        <v>28</v>
      </c>
      <c r="C107" t="s">
        <v>29</v>
      </c>
      <c r="D107" s="1" t="s">
        <v>405</v>
      </c>
      <c r="E107" t="s">
        <v>406</v>
      </c>
      <c r="I107" s="9" t="s">
        <v>407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408</v>
      </c>
    </row>
    <row r="108" spans="1:32" x14ac:dyDescent="0.55000000000000004">
      <c r="A108" t="s">
        <v>409</v>
      </c>
      <c r="B108" t="s">
        <v>28</v>
      </c>
      <c r="C108" t="s">
        <v>29</v>
      </c>
      <c r="D108" s="1" t="s">
        <v>410</v>
      </c>
      <c r="E108" t="s">
        <v>411</v>
      </c>
      <c r="F108" t="s">
        <v>411</v>
      </c>
      <c r="I108" s="9" t="s">
        <v>407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408</v>
      </c>
    </row>
    <row r="109" spans="1:32" x14ac:dyDescent="0.55000000000000004">
      <c r="A109" t="s">
        <v>412</v>
      </c>
      <c r="B109" t="s">
        <v>28</v>
      </c>
      <c r="C109" t="s">
        <v>29</v>
      </c>
      <c r="D109" s="1" t="s">
        <v>413</v>
      </c>
      <c r="E109" t="s">
        <v>414</v>
      </c>
      <c r="I109" s="9" t="s">
        <v>415</v>
      </c>
      <c r="U109" s="2">
        <v>10260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408</v>
      </c>
    </row>
    <row r="110" spans="1:32" x14ac:dyDescent="0.55000000000000004">
      <c r="A110" t="s">
        <v>416</v>
      </c>
      <c r="B110" t="s">
        <v>28</v>
      </c>
      <c r="C110" t="s">
        <v>29</v>
      </c>
      <c r="D110" s="1" t="s">
        <v>417</v>
      </c>
      <c r="E110" t="s">
        <v>418</v>
      </c>
      <c r="I110" s="9" t="s">
        <v>415</v>
      </c>
      <c r="U110" s="2">
        <v>9720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408</v>
      </c>
    </row>
    <row r="111" spans="1:32" x14ac:dyDescent="0.55000000000000004">
      <c r="A111" t="s">
        <v>419</v>
      </c>
      <c r="D111" s="1" t="s">
        <v>192</v>
      </c>
      <c r="I111" s="9" t="s">
        <v>420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421</v>
      </c>
      <c r="B112" t="s">
        <v>34</v>
      </c>
      <c r="C112" t="s">
        <v>78</v>
      </c>
      <c r="D112" s="1" t="s">
        <v>422</v>
      </c>
      <c r="E112" t="s">
        <v>423</v>
      </c>
      <c r="I112" s="9" t="s">
        <v>424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425</v>
      </c>
      <c r="B113" t="s">
        <v>34</v>
      </c>
      <c r="C113" t="s">
        <v>263</v>
      </c>
      <c r="D113" s="1" t="s">
        <v>426</v>
      </c>
      <c r="E113" t="s">
        <v>427</v>
      </c>
      <c r="F113" t="s">
        <v>427</v>
      </c>
      <c r="I113" s="9" t="s">
        <v>428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429</v>
      </c>
      <c r="D114" s="1" t="s">
        <v>430</v>
      </c>
      <c r="I114" s="9" t="s">
        <v>431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432</v>
      </c>
      <c r="D115" s="1" t="s">
        <v>430</v>
      </c>
      <c r="I115" s="9" t="s">
        <v>433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421</v>
      </c>
      <c r="B116" t="s">
        <v>34</v>
      </c>
      <c r="C116" t="s">
        <v>35</v>
      </c>
      <c r="D116" s="1" t="s">
        <v>434</v>
      </c>
      <c r="E116" t="s">
        <v>435</v>
      </c>
      <c r="F116" t="s">
        <v>435</v>
      </c>
      <c r="I116" s="9" t="s">
        <v>436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437</v>
      </c>
      <c r="B117" t="s">
        <v>34</v>
      </c>
      <c r="C117" t="s">
        <v>35</v>
      </c>
      <c r="D117" s="1" t="s">
        <v>438</v>
      </c>
      <c r="E117" t="s">
        <v>439</v>
      </c>
      <c r="F117" t="s">
        <v>439</v>
      </c>
      <c r="I117" s="9" t="s">
        <v>440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441</v>
      </c>
      <c r="B118" t="s">
        <v>34</v>
      </c>
      <c r="C118" t="s">
        <v>35</v>
      </c>
      <c r="D118" s="1" t="s">
        <v>442</v>
      </c>
      <c r="E118" t="s">
        <v>443</v>
      </c>
      <c r="I118" s="9" t="s">
        <v>444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445</v>
      </c>
      <c r="B119" t="s">
        <v>34</v>
      </c>
      <c r="C119" t="s">
        <v>35</v>
      </c>
      <c r="D119" s="1" t="s">
        <v>446</v>
      </c>
      <c r="E119" t="s">
        <v>447</v>
      </c>
      <c r="I119" s="9" t="s">
        <v>448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449</v>
      </c>
      <c r="B120" t="s">
        <v>28</v>
      </c>
      <c r="C120" t="s">
        <v>137</v>
      </c>
      <c r="D120" s="1" t="s">
        <v>450</v>
      </c>
      <c r="E120" t="s">
        <v>451</v>
      </c>
      <c r="I120" s="9" t="s">
        <v>452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453</v>
      </c>
      <c r="B121" t="s">
        <v>28</v>
      </c>
      <c r="C121" t="s">
        <v>304</v>
      </c>
      <c r="D121" s="1" t="s">
        <v>454</v>
      </c>
      <c r="E121" t="s">
        <v>455</v>
      </c>
      <c r="F121" t="s">
        <v>455</v>
      </c>
      <c r="I121" s="9" t="s">
        <v>456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457</v>
      </c>
      <c r="B122" t="s">
        <v>122</v>
      </c>
      <c r="C122" t="s">
        <v>137</v>
      </c>
      <c r="D122" s="1" t="s">
        <v>458</v>
      </c>
      <c r="E122" t="s">
        <v>459</v>
      </c>
      <c r="I122" s="9" t="s">
        <v>460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461</v>
      </c>
      <c r="B123" t="s">
        <v>28</v>
      </c>
      <c r="C123" t="s">
        <v>118</v>
      </c>
      <c r="D123" s="1" t="s">
        <v>462</v>
      </c>
      <c r="E123" t="s">
        <v>463</v>
      </c>
      <c r="I123" s="9" t="s">
        <v>464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465</v>
      </c>
      <c r="B124" t="s">
        <v>28</v>
      </c>
      <c r="C124" t="s">
        <v>137</v>
      </c>
      <c r="D124" s="1" t="s">
        <v>466</v>
      </c>
      <c r="E124" t="s">
        <v>467</v>
      </c>
      <c r="I124" s="9" t="s">
        <v>468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469</v>
      </c>
      <c r="E125" s="9" t="s">
        <v>470</v>
      </c>
      <c r="I125" s="9" t="s">
        <v>470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471</v>
      </c>
      <c r="B126" t="s">
        <v>472</v>
      </c>
      <c r="C126" t="s">
        <v>137</v>
      </c>
      <c r="D126" s="1" t="s">
        <v>473</v>
      </c>
      <c r="E126" t="s">
        <v>474</v>
      </c>
      <c r="I126" s="9" t="s">
        <v>475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476</v>
      </c>
      <c r="B127" t="s">
        <v>472</v>
      </c>
      <c r="C127" t="s">
        <v>477</v>
      </c>
      <c r="D127" s="1" t="s">
        <v>478</v>
      </c>
      <c r="E127" t="s">
        <v>479</v>
      </c>
      <c r="I127" s="9" t="s">
        <v>480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481</v>
      </c>
      <c r="B128" t="s">
        <v>472</v>
      </c>
      <c r="C128" t="s">
        <v>477</v>
      </c>
      <c r="D128" s="1" t="s">
        <v>482</v>
      </c>
      <c r="E128" t="s">
        <v>483</v>
      </c>
      <c r="F128" t="s">
        <v>483</v>
      </c>
      <c r="I128" s="9" t="s">
        <v>480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472</v>
      </c>
      <c r="C129" t="s">
        <v>477</v>
      </c>
      <c r="D129" s="1" t="s">
        <v>484</v>
      </c>
      <c r="E129" t="s">
        <v>485</v>
      </c>
      <c r="F129" t="s">
        <v>485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486</v>
      </c>
      <c r="B130" t="s">
        <v>472</v>
      </c>
      <c r="C130" t="s">
        <v>137</v>
      </c>
      <c r="D130" s="1" t="s">
        <v>487</v>
      </c>
      <c r="E130" t="s">
        <v>488</v>
      </c>
      <c r="I130" s="9" t="s">
        <v>489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490</v>
      </c>
      <c r="B131" t="s">
        <v>28</v>
      </c>
      <c r="C131" t="s">
        <v>137</v>
      </c>
      <c r="D131" s="1" t="s">
        <v>491</v>
      </c>
      <c r="E131" t="s">
        <v>492</v>
      </c>
      <c r="F131" t="s">
        <v>492</v>
      </c>
      <c r="H131" s="8" t="s">
        <v>493</v>
      </c>
      <c r="I131" s="9"/>
      <c r="J131" s="8" t="s">
        <v>494</v>
      </c>
      <c r="K131" s="8" t="s">
        <v>495</v>
      </c>
      <c r="L131" s="8" t="s">
        <v>496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497</v>
      </c>
      <c r="B132" t="s">
        <v>28</v>
      </c>
      <c r="C132" t="s">
        <v>137</v>
      </c>
      <c r="D132" s="1" t="s">
        <v>450</v>
      </c>
      <c r="I132" s="9" t="s">
        <v>498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499</v>
      </c>
      <c r="B133" t="s">
        <v>28</v>
      </c>
      <c r="C133" t="s">
        <v>137</v>
      </c>
      <c r="D133" s="1" t="s">
        <v>466</v>
      </c>
      <c r="I133" s="9" t="s">
        <v>498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500</v>
      </c>
      <c r="B134" t="s">
        <v>28</v>
      </c>
      <c r="C134" t="s">
        <v>137</v>
      </c>
      <c r="D134" s="1" t="s">
        <v>501</v>
      </c>
      <c r="E134" t="s">
        <v>502</v>
      </c>
      <c r="I134" s="9" t="s">
        <v>503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504</v>
      </c>
      <c r="B135" t="s">
        <v>28</v>
      </c>
      <c r="C135" t="s">
        <v>57</v>
      </c>
      <c r="D135" s="1" t="s">
        <v>505</v>
      </c>
      <c r="E135" t="s">
        <v>506</v>
      </c>
      <c r="I135" s="9" t="s">
        <v>507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508</v>
      </c>
      <c r="B136" t="s">
        <v>34</v>
      </c>
      <c r="C136" t="s">
        <v>137</v>
      </c>
      <c r="D136" s="1" t="s">
        <v>509</v>
      </c>
      <c r="E136" t="s">
        <v>510</v>
      </c>
      <c r="I136" s="9" t="s">
        <v>511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512</v>
      </c>
      <c r="B137" t="s">
        <v>28</v>
      </c>
      <c r="C137" t="s">
        <v>118</v>
      </c>
      <c r="D137" s="1" t="s">
        <v>513</v>
      </c>
      <c r="E137" t="s">
        <v>514</v>
      </c>
      <c r="I137" s="9" t="s">
        <v>515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408</v>
      </c>
    </row>
    <row r="138" spans="1:37" x14ac:dyDescent="0.55000000000000004">
      <c r="A138" t="s">
        <v>516</v>
      </c>
      <c r="B138" t="s">
        <v>28</v>
      </c>
      <c r="C138" t="s">
        <v>29</v>
      </c>
      <c r="D138" s="1" t="s">
        <v>517</v>
      </c>
      <c r="E138" t="s">
        <v>518</v>
      </c>
      <c r="I138" s="9" t="s">
        <v>519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520</v>
      </c>
      <c r="D139" s="1" t="s">
        <v>192</v>
      </c>
      <c r="E139" t="s">
        <v>521</v>
      </c>
      <c r="I139" s="9" t="s">
        <v>522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192</v>
      </c>
      <c r="B140" t="s">
        <v>192</v>
      </c>
      <c r="C140" t="s">
        <v>192</v>
      </c>
      <c r="D140" s="1" t="s">
        <v>192</v>
      </c>
      <c r="E140" t="s">
        <v>192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523</v>
      </c>
      <c r="E141" s="3" t="s">
        <v>524</v>
      </c>
      <c r="F141" s="3" t="s">
        <v>524</v>
      </c>
      <c r="G141" s="3"/>
      <c r="H141" s="8" t="s">
        <v>525</v>
      </c>
      <c r="J141" s="8" t="s">
        <v>526</v>
      </c>
      <c r="K141" s="8" t="s">
        <v>527</v>
      </c>
      <c r="L141" s="8" t="s">
        <v>528</v>
      </c>
      <c r="M141" s="8" t="s">
        <v>529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530</v>
      </c>
      <c r="B142" t="s">
        <v>122</v>
      </c>
      <c r="C142" t="s">
        <v>128</v>
      </c>
      <c r="D142" s="1" t="s">
        <v>531</v>
      </c>
      <c r="E142" s="3" t="s">
        <v>532</v>
      </c>
      <c r="F142" s="3" t="s">
        <v>532</v>
      </c>
      <c r="G142" s="3"/>
      <c r="H142" s="8" t="s">
        <v>533</v>
      </c>
      <c r="J142" s="8" t="s">
        <v>534</v>
      </c>
      <c r="K142" s="8" t="s">
        <v>535</v>
      </c>
      <c r="L142" s="8" t="s">
        <v>536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537</v>
      </c>
      <c r="B143" t="s">
        <v>122</v>
      </c>
      <c r="C143" t="s">
        <v>128</v>
      </c>
      <c r="D143" s="1" t="s">
        <v>538</v>
      </c>
      <c r="E143" s="3" t="s">
        <v>539</v>
      </c>
      <c r="F143" s="3" t="s">
        <v>539</v>
      </c>
      <c r="G143" s="3"/>
      <c r="H143" s="8" t="s">
        <v>540</v>
      </c>
      <c r="J143" s="8" t="s">
        <v>541</v>
      </c>
      <c r="K143" s="8" t="s">
        <v>542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543</v>
      </c>
      <c r="E144" s="3" t="s">
        <v>544</v>
      </c>
      <c r="F144" s="3" t="s">
        <v>544</v>
      </c>
      <c r="G144" s="3"/>
      <c r="H144" s="8" t="s">
        <v>545</v>
      </c>
      <c r="I144" s="9"/>
      <c r="J144" s="8" t="s">
        <v>546</v>
      </c>
      <c r="K144" s="8" t="s">
        <v>547</v>
      </c>
      <c r="L144" s="8" t="s">
        <v>548</v>
      </c>
      <c r="M144" s="8" t="s">
        <v>549</v>
      </c>
      <c r="N144" s="8" t="s">
        <v>550</v>
      </c>
      <c r="O144" s="8" t="s">
        <v>551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552</v>
      </c>
      <c r="B145" t="s">
        <v>122</v>
      </c>
      <c r="C145" t="s">
        <v>128</v>
      </c>
      <c r="D145" s="1" t="s">
        <v>553</v>
      </c>
      <c r="E145" s="3" t="s">
        <v>554</v>
      </c>
      <c r="F145" s="3" t="s">
        <v>554</v>
      </c>
      <c r="G145" s="3"/>
      <c r="H145" s="8" t="s">
        <v>555</v>
      </c>
      <c r="J145" s="8" t="s">
        <v>556</v>
      </c>
      <c r="K145" s="8" t="s">
        <v>557</v>
      </c>
      <c r="L145" s="8" t="s">
        <v>558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559</v>
      </c>
      <c r="E146" s="3" t="s">
        <v>560</v>
      </c>
      <c r="F146" s="3" t="s">
        <v>560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561</v>
      </c>
      <c r="D147" s="1" t="s">
        <v>562</v>
      </c>
      <c r="E147" s="3" t="s">
        <v>563</v>
      </c>
      <c r="F147" s="3" t="s">
        <v>563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561</v>
      </c>
      <c r="D148" s="1" t="s">
        <v>564</v>
      </c>
      <c r="E148" s="3" t="s">
        <v>565</v>
      </c>
      <c r="F148" s="3" t="s">
        <v>565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566</v>
      </c>
      <c r="D149" s="1" t="s">
        <v>567</v>
      </c>
      <c r="E149" s="3" t="s">
        <v>568</v>
      </c>
      <c r="F149" s="3" t="s">
        <v>568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566</v>
      </c>
      <c r="D150" s="1" t="s">
        <v>567</v>
      </c>
      <c r="E150" s="3" t="s">
        <v>568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192</v>
      </c>
      <c r="B151" t="s">
        <v>192</v>
      </c>
      <c r="C151" t="s">
        <v>192</v>
      </c>
      <c r="D151" s="1" t="s">
        <v>192</v>
      </c>
      <c r="E151" t="s">
        <v>192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561</v>
      </c>
      <c r="D152" s="1" t="s">
        <v>569</v>
      </c>
      <c r="E152" s="9" t="s">
        <v>570</v>
      </c>
      <c r="F152" s="9" t="s">
        <v>571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561</v>
      </c>
      <c r="D153" s="1" t="s">
        <v>572</v>
      </c>
      <c r="E153" s="9" t="s">
        <v>573</v>
      </c>
      <c r="F153" s="9" t="s">
        <v>574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561</v>
      </c>
      <c r="D154" s="1" t="s">
        <v>575</v>
      </c>
      <c r="E154" s="9" t="s">
        <v>576</v>
      </c>
      <c r="F154" s="9" t="s">
        <v>576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561</v>
      </c>
      <c r="D155" s="1" t="s">
        <v>577</v>
      </c>
      <c r="E155" s="9" t="s">
        <v>578</v>
      </c>
      <c r="F155" s="9" t="s">
        <v>579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561</v>
      </c>
      <c r="D156" s="1" t="s">
        <v>580</v>
      </c>
      <c r="E156" s="9" t="s">
        <v>581</v>
      </c>
      <c r="F156" s="9" t="s">
        <v>582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566</v>
      </c>
      <c r="D157" s="1" t="s">
        <v>583</v>
      </c>
      <c r="E157" s="9" t="s">
        <v>584</v>
      </c>
      <c r="F157" s="9" t="s">
        <v>585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586</v>
      </c>
      <c r="B158" t="s">
        <v>122</v>
      </c>
      <c r="C158" t="s">
        <v>566</v>
      </c>
      <c r="D158" s="1" t="s">
        <v>587</v>
      </c>
      <c r="E158" s="9" t="s">
        <v>588</v>
      </c>
      <c r="F158" s="9" t="s">
        <v>589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566</v>
      </c>
      <c r="D159" s="1" t="s">
        <v>590</v>
      </c>
      <c r="E159" s="9" t="s">
        <v>591</v>
      </c>
      <c r="F159" s="9" t="s">
        <v>592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566</v>
      </c>
      <c r="D160" s="1" t="s">
        <v>593</v>
      </c>
      <c r="E160" s="9" t="s">
        <v>594</v>
      </c>
      <c r="F160" s="9" t="s">
        <v>595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1" x14ac:dyDescent="0.55000000000000004">
      <c r="A161" s="9">
        <v>1057</v>
      </c>
      <c r="B161" t="s">
        <v>122</v>
      </c>
      <c r="C161" t="s">
        <v>566</v>
      </c>
      <c r="D161" s="1" t="s">
        <v>596</v>
      </c>
      <c r="E161" s="9" t="s">
        <v>597</v>
      </c>
      <c r="F161" s="9" t="s">
        <v>598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1" x14ac:dyDescent="0.55000000000000004">
      <c r="A162" s="9">
        <v>1058</v>
      </c>
      <c r="B162" t="s">
        <v>122</v>
      </c>
      <c r="C162" t="s">
        <v>566</v>
      </c>
      <c r="D162" s="1" t="s">
        <v>599</v>
      </c>
      <c r="E162" s="9" t="s">
        <v>600</v>
      </c>
      <c r="F162" s="9" t="s">
        <v>601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1" x14ac:dyDescent="0.55000000000000004">
      <c r="A163" s="9">
        <v>1059</v>
      </c>
      <c r="B163" t="s">
        <v>122</v>
      </c>
      <c r="C163" t="s">
        <v>602</v>
      </c>
      <c r="D163" s="1" t="s">
        <v>603</v>
      </c>
      <c r="E163" s="9" t="s">
        <v>604</v>
      </c>
      <c r="F163" s="9" t="s">
        <v>605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606</v>
      </c>
      <c r="AD163">
        <v>45000</v>
      </c>
      <c r="AE163" t="s">
        <v>607</v>
      </c>
    </row>
    <row r="164" spans="1:31" x14ac:dyDescent="0.55000000000000004">
      <c r="A164" s="9">
        <v>1060</v>
      </c>
      <c r="B164" t="s">
        <v>122</v>
      </c>
      <c r="C164" t="s">
        <v>602</v>
      </c>
      <c r="D164" s="1" t="s">
        <v>608</v>
      </c>
      <c r="E164" s="9" t="s">
        <v>609</v>
      </c>
      <c r="F164" s="9" t="s">
        <v>610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1" x14ac:dyDescent="0.55000000000000004">
      <c r="A165" s="9">
        <v>1061</v>
      </c>
      <c r="B165" t="s">
        <v>122</v>
      </c>
      <c r="C165" t="s">
        <v>602</v>
      </c>
      <c r="D165" s="1" t="s">
        <v>611</v>
      </c>
      <c r="E165" s="9" t="s">
        <v>612</v>
      </c>
      <c r="F165" s="9" t="s">
        <v>610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1" x14ac:dyDescent="0.55000000000000004">
      <c r="A166" s="9">
        <v>1062</v>
      </c>
      <c r="B166" t="s">
        <v>122</v>
      </c>
      <c r="C166" t="s">
        <v>561</v>
      </c>
      <c r="D166" s="1" t="s">
        <v>613</v>
      </c>
      <c r="E166" s="9" t="s">
        <v>614</v>
      </c>
      <c r="F166" s="9" t="s">
        <v>615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1" x14ac:dyDescent="0.55000000000000004">
      <c r="A167" s="9">
        <v>1066</v>
      </c>
      <c r="B167" t="s">
        <v>122</v>
      </c>
      <c r="C167" t="s">
        <v>566</v>
      </c>
      <c r="D167" s="1" t="s">
        <v>616</v>
      </c>
      <c r="E167" s="9" t="s">
        <v>617</v>
      </c>
      <c r="F167" s="9" t="s">
        <v>618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1" x14ac:dyDescent="0.55000000000000004">
      <c r="A168" s="9" t="s">
        <v>619</v>
      </c>
      <c r="B168" t="s">
        <v>122</v>
      </c>
      <c r="C168" t="s">
        <v>566</v>
      </c>
      <c r="D168" s="1" t="s">
        <v>620</v>
      </c>
      <c r="E168" s="9" t="s">
        <v>621</v>
      </c>
      <c r="F168" s="9" t="s">
        <v>618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1" x14ac:dyDescent="0.55000000000000004">
      <c r="A169" s="9">
        <v>1067</v>
      </c>
      <c r="B169" t="s">
        <v>122</v>
      </c>
      <c r="C169" t="s">
        <v>602</v>
      </c>
      <c r="D169" s="1" t="s">
        <v>622</v>
      </c>
      <c r="E169" s="9" t="s">
        <v>623</v>
      </c>
      <c r="F169" s="9" t="s">
        <v>624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1" x14ac:dyDescent="0.55000000000000004">
      <c r="A170" s="9">
        <v>1068</v>
      </c>
      <c r="B170" t="s">
        <v>122</v>
      </c>
      <c r="C170" t="s">
        <v>625</v>
      </c>
      <c r="D170" s="1" t="s">
        <v>626</v>
      </c>
      <c r="E170" s="9" t="s">
        <v>627</v>
      </c>
      <c r="F170" s="9" t="s">
        <v>627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1" x14ac:dyDescent="0.55000000000000004">
      <c r="U171" s="2">
        <v>5011372</v>
      </c>
      <c r="AB171" s="11">
        <v>2020509.5941692174</v>
      </c>
    </row>
  </sheetData>
  <autoFilter ref="A1:AE171" xr:uid="{4E5BF7FA-EC45-4E71-8C3E-6CA856A5C888}"/>
  <phoneticPr fontId="3"/>
  <hyperlinks>
    <hyperlink ref="H2" r:id="rId1" xr:uid="{62F6C733-D400-4C98-A46A-D2B1C986FCD4}"/>
    <hyperlink ref="H7" r:id="rId2" xr:uid="{8659022B-9F50-443B-9240-D5DFA315C9E5}"/>
    <hyperlink ref="J7" r:id="rId3" xr:uid="{70939590-7FA2-4755-A745-0C59C7DCEEC7}"/>
    <hyperlink ref="B64" r:id="rId4" display="https://princessm.jp/?mode=cate&amp;csid=0&amp;cbid=2398428" xr:uid="{3F7E338D-7C21-433D-999C-70B3ABB9C8D4}"/>
    <hyperlink ref="H59" r:id="rId5" xr:uid="{604F4384-A156-45E8-8DF6-3882B9C90D1F}"/>
    <hyperlink ref="H63" r:id="rId6" xr:uid="{6B46EB7D-01AC-4D22-9BF7-672E22722F81}"/>
    <hyperlink ref="H131" r:id="rId7" xr:uid="{B49E0A9E-BF0A-48B3-B694-5138BDF0A718}"/>
    <hyperlink ref="J131" r:id="rId8" xr:uid="{5F1DAC21-854A-4C35-8C8A-720F0B10A33B}"/>
    <hyperlink ref="K131" r:id="rId9" xr:uid="{05F5E6AC-D037-44F1-99BC-9050AB1491A8}"/>
    <hyperlink ref="L131" r:id="rId10" xr:uid="{B2FCC5EA-8AD7-4389-A241-976F30E6E7DA}"/>
    <hyperlink ref="H141" r:id="rId11" xr:uid="{D928FB49-A5B6-4670-A6F1-363BD652BE28}"/>
    <hyperlink ref="J141" r:id="rId12" xr:uid="{6EA8AC31-9AF9-4A61-A009-D89BBCFCB49D}"/>
    <hyperlink ref="K141" r:id="rId13" xr:uid="{82F72B70-8201-4472-B739-2A32B6FA9D01}"/>
    <hyperlink ref="L141" r:id="rId14" xr:uid="{2560ACB7-2D38-4320-A9A4-096DBF5BA9E6}"/>
    <hyperlink ref="M141" r:id="rId15" xr:uid="{B3995BB2-D288-44E1-8D67-406AD9EF5FCC}"/>
    <hyperlink ref="H142" r:id="rId16" xr:uid="{0B473D8E-3AEA-483E-839A-E8E993115B6D}"/>
    <hyperlink ref="J142" r:id="rId17" xr:uid="{87E8DC55-8C08-4B5B-A0AE-5118A032960E}"/>
    <hyperlink ref="K142" r:id="rId18" xr:uid="{250CB5F4-7594-4B07-9C34-BDA64301E7F0}"/>
    <hyperlink ref="L142" r:id="rId19" xr:uid="{D7C6D466-72AB-4362-8EBE-CB97A6F5D8AB}"/>
    <hyperlink ref="H143" r:id="rId20" xr:uid="{188DD630-6F73-494E-A91A-FFC03E9318B4}"/>
    <hyperlink ref="J143" r:id="rId21" xr:uid="{7D1495F4-DC77-4B5C-A082-219404EAC551}"/>
    <hyperlink ref="K143" r:id="rId22" xr:uid="{73730D72-4018-46A4-AC81-4FB69ADEDF11}"/>
    <hyperlink ref="H144" r:id="rId23" xr:uid="{425FD95F-2B91-4FA5-924E-BB1452F04DF1}"/>
    <hyperlink ref="J144:O144" r:id="rId24" display="https://blog.princessm.jp/wp-content/uploads/2018/05/C3-0007_1.jpg" xr:uid="{71BADFF3-1D8E-43D8-9F42-DDB1900473F3}"/>
    <hyperlink ref="J144" r:id="rId25" xr:uid="{AF5F70BD-B8C9-4868-ACF6-EBB8A2747B36}"/>
    <hyperlink ref="K144" r:id="rId26" xr:uid="{604A6CD9-5292-40C4-B8B2-9A69DE7396F4}"/>
    <hyperlink ref="L144" r:id="rId27" xr:uid="{D1F69ACC-5B80-44FF-9143-42A55F98997D}"/>
    <hyperlink ref="M144" r:id="rId28" xr:uid="{EF3592FC-C5BF-4FF8-A56B-5C6261C12987}"/>
    <hyperlink ref="N144" r:id="rId29" xr:uid="{43570B0E-DA09-411C-804B-117CF0F9B8F5}"/>
    <hyperlink ref="O144" r:id="rId30" xr:uid="{6E1E64D2-E2D3-4E0E-9954-DB2D08498A48}"/>
    <hyperlink ref="H145" r:id="rId31" xr:uid="{3816E7DE-F471-413A-A344-FA929F26228B}"/>
    <hyperlink ref="J145" r:id="rId32" xr:uid="{AC67E724-75C3-4026-8687-241F648232A4}"/>
    <hyperlink ref="K145" r:id="rId33" xr:uid="{CE41F0F8-C7A1-44F2-9CB3-DFACD03BAB59}"/>
    <hyperlink ref="L145" r:id="rId34" xr:uid="{1A320F17-E77F-4018-9777-B1793F855C8F}"/>
  </hyperlinks>
  <pageMargins left="0.7" right="0.7" top="0.75" bottom="0.75" header="0.3" footer="0.3"/>
  <pageSetup paperSize="9" orientation="portrait" horizontalDpi="4294967293"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34AE7-278D-44C4-8C9D-1BC613F28B09}">
  <sheetPr filterMode="1">
    <pageSetUpPr fitToPage="1"/>
  </sheetPr>
  <dimension ref="A1:AI340"/>
  <sheetViews>
    <sheetView workbookViewId="0">
      <pane xSplit="5" ySplit="1" topLeftCell="X195" activePane="bottomRight" state="frozen"/>
      <selection pane="topRight" activeCell="F1" sqref="F1"/>
      <selection pane="bottomLeft" activeCell="A3" sqref="A3"/>
      <selection pane="bottomRight" activeCell="Y322" sqref="Y322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2" customWidth="1"/>
    <col min="23" max="23" width="5.25" customWidth="1"/>
    <col min="28" max="28" width="9.1640625" style="27" bestFit="1" customWidth="1"/>
    <col min="29" max="29" width="9.1640625" bestFit="1" customWidth="1"/>
  </cols>
  <sheetData>
    <row r="1" spans="1:28" ht="108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26" t="s">
        <v>26</v>
      </c>
    </row>
    <row r="2" spans="1:28" hidden="1" x14ac:dyDescent="0.55000000000000004">
      <c r="A2" t="s">
        <v>429</v>
      </c>
      <c r="D2" s="1" t="s">
        <v>430</v>
      </c>
      <c r="I2" s="15" t="s">
        <v>431</v>
      </c>
      <c r="X2" s="9">
        <v>5</v>
      </c>
      <c r="Y2">
        <v>800</v>
      </c>
      <c r="Z2">
        <v>1160</v>
      </c>
      <c r="AA2" s="2">
        <v>1960</v>
      </c>
      <c r="AB2" s="27">
        <f t="shared" ref="AB2:AB65" si="0">IF(S2="",0,S2-AA2)</f>
        <v>0</v>
      </c>
    </row>
    <row r="3" spans="1:28" hidden="1" x14ac:dyDescent="0.55000000000000004">
      <c r="A3" t="s">
        <v>432</v>
      </c>
      <c r="D3" s="1" t="s">
        <v>430</v>
      </c>
      <c r="I3" s="15" t="s">
        <v>433</v>
      </c>
      <c r="X3" s="9">
        <v>5</v>
      </c>
      <c r="Y3">
        <v>800</v>
      </c>
      <c r="Z3">
        <v>1160</v>
      </c>
      <c r="AA3" s="2">
        <v>1960</v>
      </c>
      <c r="AB3" s="27">
        <f t="shared" si="0"/>
        <v>0</v>
      </c>
    </row>
    <row r="4" spans="1:28" hidden="1" x14ac:dyDescent="0.55000000000000004">
      <c r="A4" s="17" t="s">
        <v>27</v>
      </c>
      <c r="B4" t="s">
        <v>28</v>
      </c>
      <c r="C4" t="s">
        <v>29</v>
      </c>
      <c r="D4" s="1" t="s">
        <v>30</v>
      </c>
      <c r="E4" t="s">
        <v>31</v>
      </c>
      <c r="F4" t="s">
        <v>31</v>
      </c>
      <c r="H4" s="8" t="s">
        <v>981</v>
      </c>
      <c r="S4" s="2">
        <v>9720</v>
      </c>
      <c r="U4" s="2">
        <v>9720</v>
      </c>
      <c r="V4">
        <v>10025</v>
      </c>
      <c r="W4">
        <v>1</v>
      </c>
      <c r="X4" s="15">
        <v>25</v>
      </c>
      <c r="Y4" s="10">
        <v>4200</v>
      </c>
      <c r="Z4" s="2">
        <v>4872</v>
      </c>
      <c r="AA4" s="2">
        <v>9072</v>
      </c>
      <c r="AB4" s="27">
        <f t="shared" si="0"/>
        <v>648</v>
      </c>
    </row>
    <row r="5" spans="1:28" hidden="1" x14ac:dyDescent="0.55000000000000004">
      <c r="A5" s="9" t="s">
        <v>40</v>
      </c>
      <c r="B5" t="s">
        <v>28</v>
      </c>
      <c r="C5" t="s">
        <v>29</v>
      </c>
      <c r="D5" s="1" t="s">
        <v>41</v>
      </c>
      <c r="E5" t="s">
        <v>42</v>
      </c>
      <c r="F5" t="s">
        <v>42</v>
      </c>
      <c r="H5" t="s">
        <v>981</v>
      </c>
      <c r="S5" s="2">
        <v>4860</v>
      </c>
      <c r="U5" s="2">
        <v>4860</v>
      </c>
      <c r="V5">
        <v>10008</v>
      </c>
      <c r="W5">
        <v>1</v>
      </c>
      <c r="X5" s="15">
        <v>8</v>
      </c>
      <c r="Y5" s="10">
        <v>1344</v>
      </c>
      <c r="Z5" s="2">
        <v>1559.04</v>
      </c>
      <c r="AA5" s="2">
        <v>2903.04</v>
      </c>
      <c r="AB5" s="27">
        <f t="shared" si="0"/>
        <v>1956.96</v>
      </c>
    </row>
    <row r="6" spans="1:28" hidden="1" x14ac:dyDescent="0.55000000000000004">
      <c r="A6" s="9" t="s">
        <v>66</v>
      </c>
      <c r="B6" t="s">
        <v>28</v>
      </c>
      <c r="C6" t="s">
        <v>29</v>
      </c>
      <c r="D6" s="1" t="s">
        <v>67</v>
      </c>
      <c r="E6" t="s">
        <v>68</v>
      </c>
      <c r="F6" t="s">
        <v>68</v>
      </c>
      <c r="H6" t="s">
        <v>981</v>
      </c>
      <c r="S6" s="2">
        <v>5400</v>
      </c>
      <c r="U6" s="2">
        <v>5400</v>
      </c>
      <c r="V6">
        <v>10005</v>
      </c>
      <c r="W6">
        <v>1</v>
      </c>
      <c r="X6" s="15">
        <v>5</v>
      </c>
      <c r="Y6" s="10">
        <v>840</v>
      </c>
      <c r="Z6" s="2">
        <v>974.4</v>
      </c>
      <c r="AA6" s="2">
        <v>1814.4</v>
      </c>
      <c r="AB6" s="27">
        <f t="shared" si="0"/>
        <v>3585.6</v>
      </c>
    </row>
    <row r="7" spans="1:28" hidden="1" x14ac:dyDescent="0.55000000000000004">
      <c r="A7" s="15" t="s">
        <v>409</v>
      </c>
      <c r="B7" t="s">
        <v>28</v>
      </c>
      <c r="C7" t="s">
        <v>29</v>
      </c>
      <c r="D7" s="1" t="s">
        <v>410</v>
      </c>
      <c r="E7" t="s">
        <v>411</v>
      </c>
      <c r="F7" t="s">
        <v>411</v>
      </c>
      <c r="H7" t="s">
        <v>981</v>
      </c>
      <c r="I7" s="15" t="s">
        <v>407</v>
      </c>
      <c r="S7" s="2">
        <v>20520</v>
      </c>
      <c r="U7" s="2">
        <v>20520</v>
      </c>
      <c r="V7">
        <v>10040</v>
      </c>
      <c r="X7" s="15">
        <v>40</v>
      </c>
      <c r="Y7">
        <v>6400</v>
      </c>
      <c r="Z7">
        <v>9280</v>
      </c>
      <c r="AA7" s="2">
        <v>15680</v>
      </c>
      <c r="AB7" s="27">
        <f t="shared" si="0"/>
        <v>4840</v>
      </c>
    </row>
    <row r="8" spans="1:28" hidden="1" x14ac:dyDescent="0.55000000000000004">
      <c r="A8" s="15" t="s">
        <v>145</v>
      </c>
      <c r="B8" t="s">
        <v>28</v>
      </c>
      <c r="C8" t="s">
        <v>29</v>
      </c>
      <c r="D8" s="1" t="s">
        <v>146</v>
      </c>
      <c r="E8" t="s">
        <v>992</v>
      </c>
      <c r="F8" t="s">
        <v>147</v>
      </c>
      <c r="S8" s="2">
        <v>15500</v>
      </c>
      <c r="U8" s="2">
        <v>15500</v>
      </c>
      <c r="V8">
        <v>10035</v>
      </c>
      <c r="W8">
        <v>1</v>
      </c>
      <c r="X8" s="15">
        <v>35</v>
      </c>
      <c r="Y8" s="10">
        <v>5880</v>
      </c>
      <c r="Z8" s="2">
        <v>6820.7999999999993</v>
      </c>
      <c r="AA8" s="2">
        <v>12700.8</v>
      </c>
      <c r="AB8" s="27">
        <f t="shared" si="0"/>
        <v>2799.2000000000007</v>
      </c>
    </row>
    <row r="9" spans="1:28" hidden="1" x14ac:dyDescent="0.55000000000000004">
      <c r="A9" s="9" t="s">
        <v>148</v>
      </c>
      <c r="B9" t="s">
        <v>28</v>
      </c>
      <c r="C9" t="s">
        <v>29</v>
      </c>
      <c r="D9" s="1" t="s">
        <v>149</v>
      </c>
      <c r="E9" t="s">
        <v>150</v>
      </c>
      <c r="F9" t="s">
        <v>151</v>
      </c>
      <c r="H9" t="s">
        <v>981</v>
      </c>
      <c r="S9" s="2">
        <v>4300</v>
      </c>
      <c r="U9" s="2">
        <v>4300</v>
      </c>
      <c r="V9">
        <v>10001</v>
      </c>
      <c r="W9">
        <v>1</v>
      </c>
      <c r="X9" s="15">
        <v>1</v>
      </c>
      <c r="Y9" s="10">
        <v>168</v>
      </c>
      <c r="Z9" s="2">
        <v>194.88</v>
      </c>
      <c r="AA9" s="2">
        <v>362.88</v>
      </c>
      <c r="AB9" s="27">
        <f t="shared" si="0"/>
        <v>3937.12</v>
      </c>
    </row>
    <row r="10" spans="1:28" hidden="1" x14ac:dyDescent="0.55000000000000004">
      <c r="A10" s="9" t="s">
        <v>89</v>
      </c>
      <c r="B10" t="s">
        <v>28</v>
      </c>
      <c r="C10" t="s">
        <v>29</v>
      </c>
      <c r="D10" s="1" t="s">
        <v>90</v>
      </c>
      <c r="E10" t="s">
        <v>91</v>
      </c>
      <c r="F10" t="s">
        <v>92</v>
      </c>
      <c r="H10" t="s">
        <v>981</v>
      </c>
      <c r="S10" s="2">
        <v>8100</v>
      </c>
      <c r="U10" s="2">
        <v>8100</v>
      </c>
      <c r="V10">
        <v>10035</v>
      </c>
      <c r="W10">
        <v>1</v>
      </c>
      <c r="X10" s="15">
        <v>35</v>
      </c>
      <c r="Y10" s="10">
        <v>5880</v>
      </c>
      <c r="Z10" s="2">
        <v>6820.7999999999993</v>
      </c>
      <c r="AA10" s="2">
        <v>12700.8</v>
      </c>
      <c r="AB10" s="27">
        <f t="shared" si="0"/>
        <v>-4600.7999999999993</v>
      </c>
    </row>
    <row r="11" spans="1:28" hidden="1" x14ac:dyDescent="0.55000000000000004">
      <c r="A11" s="15" t="s">
        <v>241</v>
      </c>
      <c r="B11" t="s">
        <v>28</v>
      </c>
      <c r="C11" t="s">
        <v>29</v>
      </c>
      <c r="D11" s="1" t="s">
        <v>242</v>
      </c>
      <c r="E11" t="s">
        <v>243</v>
      </c>
      <c r="F11" t="s">
        <v>243</v>
      </c>
      <c r="H11" t="s">
        <v>981</v>
      </c>
      <c r="S11" s="2">
        <v>13500</v>
      </c>
      <c r="U11" s="2">
        <v>13500</v>
      </c>
      <c r="V11">
        <v>10015</v>
      </c>
      <c r="X11" s="15">
        <v>15</v>
      </c>
      <c r="Y11" s="10">
        <v>2520</v>
      </c>
      <c r="Z11" s="2">
        <v>2923.2</v>
      </c>
      <c r="AA11" s="2">
        <v>5443.2</v>
      </c>
      <c r="AB11" s="27">
        <f t="shared" si="0"/>
        <v>8056.8</v>
      </c>
    </row>
    <row r="12" spans="1:28" hidden="1" x14ac:dyDescent="0.55000000000000004">
      <c r="A12" s="9" t="s">
        <v>208</v>
      </c>
      <c r="B12" t="s">
        <v>28</v>
      </c>
      <c r="C12" t="s">
        <v>29</v>
      </c>
      <c r="D12" s="1" t="s">
        <v>209</v>
      </c>
      <c r="E12" t="s">
        <v>210</v>
      </c>
      <c r="F12" t="s">
        <v>210</v>
      </c>
      <c r="S12" s="2">
        <v>2600</v>
      </c>
      <c r="U12" s="2">
        <v>2600</v>
      </c>
      <c r="V12">
        <v>10008</v>
      </c>
      <c r="X12" s="15">
        <v>8</v>
      </c>
      <c r="Y12" s="10">
        <v>1344</v>
      </c>
      <c r="Z12" s="2">
        <v>1559.04</v>
      </c>
      <c r="AA12" s="2">
        <v>2903.04</v>
      </c>
      <c r="AB12" s="27">
        <f t="shared" si="0"/>
        <v>-303.03999999999996</v>
      </c>
    </row>
    <row r="13" spans="1:28" hidden="1" x14ac:dyDescent="0.55000000000000004">
      <c r="A13" s="9" t="s">
        <v>360</v>
      </c>
      <c r="B13" t="s">
        <v>28</v>
      </c>
      <c r="C13" t="s">
        <v>29</v>
      </c>
      <c r="D13" s="1" t="s">
        <v>361</v>
      </c>
      <c r="E13" t="s">
        <v>362</v>
      </c>
      <c r="I13" s="15" t="s">
        <v>363</v>
      </c>
      <c r="S13" s="2">
        <v>2500</v>
      </c>
      <c r="U13" s="2">
        <v>2500</v>
      </c>
      <c r="X13" s="9">
        <v>4</v>
      </c>
      <c r="Y13">
        <v>640</v>
      </c>
      <c r="Z13">
        <v>928</v>
      </c>
      <c r="AA13" s="2">
        <v>1568</v>
      </c>
      <c r="AB13" s="27">
        <f t="shared" si="0"/>
        <v>932</v>
      </c>
    </row>
    <row r="14" spans="1:28" hidden="1" x14ac:dyDescent="0.55000000000000004">
      <c r="A14" s="9" t="s">
        <v>364</v>
      </c>
      <c r="B14" t="s">
        <v>28</v>
      </c>
      <c r="C14" t="s">
        <v>29</v>
      </c>
      <c r="D14" s="1" t="s">
        <v>365</v>
      </c>
      <c r="E14" t="s">
        <v>976</v>
      </c>
      <c r="H14" t="s">
        <v>981</v>
      </c>
      <c r="I14" s="15" t="s">
        <v>367</v>
      </c>
      <c r="S14" s="2">
        <v>3240</v>
      </c>
      <c r="U14" s="2">
        <v>3240</v>
      </c>
      <c r="X14" s="9">
        <v>4</v>
      </c>
      <c r="Y14">
        <v>640</v>
      </c>
      <c r="Z14">
        <v>928</v>
      </c>
      <c r="AA14" s="2">
        <v>1568</v>
      </c>
      <c r="AB14" s="27">
        <f t="shared" si="0"/>
        <v>1672</v>
      </c>
    </row>
    <row r="15" spans="1:28" hidden="1" x14ac:dyDescent="0.55000000000000004">
      <c r="A15" s="9" t="s">
        <v>376</v>
      </c>
      <c r="B15" t="s">
        <v>28</v>
      </c>
      <c r="C15" t="s">
        <v>29</v>
      </c>
      <c r="D15" s="1" t="s">
        <v>377</v>
      </c>
      <c r="E15" t="s">
        <v>974</v>
      </c>
      <c r="H15" t="s">
        <v>981</v>
      </c>
      <c r="I15" s="15" t="s">
        <v>379</v>
      </c>
      <c r="S15" s="2">
        <v>2376</v>
      </c>
      <c r="U15" s="2">
        <v>2376</v>
      </c>
      <c r="X15" s="9">
        <v>2</v>
      </c>
      <c r="Y15">
        <v>320</v>
      </c>
      <c r="Z15">
        <v>464</v>
      </c>
      <c r="AA15" s="2">
        <v>784</v>
      </c>
      <c r="AB15" s="27">
        <f t="shared" si="0"/>
        <v>1592</v>
      </c>
    </row>
    <row r="16" spans="1:28" hidden="1" x14ac:dyDescent="0.55000000000000004">
      <c r="A16" s="9" t="s">
        <v>380</v>
      </c>
      <c r="B16" t="s">
        <v>28</v>
      </c>
      <c r="C16" t="s">
        <v>29</v>
      </c>
      <c r="D16" s="1" t="s">
        <v>381</v>
      </c>
      <c r="E16" t="s">
        <v>382</v>
      </c>
      <c r="I16" s="15" t="s">
        <v>383</v>
      </c>
      <c r="S16" s="2">
        <v>2376</v>
      </c>
      <c r="U16" s="2">
        <v>2376</v>
      </c>
      <c r="X16" s="9">
        <v>2</v>
      </c>
      <c r="Y16">
        <v>320</v>
      </c>
      <c r="Z16">
        <v>464</v>
      </c>
      <c r="AA16" s="2">
        <v>784</v>
      </c>
      <c r="AB16" s="27">
        <f t="shared" si="0"/>
        <v>1592</v>
      </c>
    </row>
    <row r="17" spans="1:28" hidden="1" x14ac:dyDescent="0.55000000000000004">
      <c r="A17" s="9" t="s">
        <v>388</v>
      </c>
      <c r="B17" t="s">
        <v>28</v>
      </c>
      <c r="C17" t="s">
        <v>29</v>
      </c>
      <c r="D17" s="1" t="s">
        <v>389</v>
      </c>
      <c r="E17" t="s">
        <v>390</v>
      </c>
      <c r="H17" t="s">
        <v>981</v>
      </c>
      <c r="I17" s="15" t="s">
        <v>391</v>
      </c>
      <c r="S17" s="2">
        <v>2376</v>
      </c>
      <c r="U17" s="2">
        <v>2376</v>
      </c>
      <c r="X17" s="9">
        <v>2</v>
      </c>
      <c r="Y17">
        <v>320</v>
      </c>
      <c r="Z17">
        <v>464</v>
      </c>
      <c r="AA17" s="2">
        <v>784</v>
      </c>
      <c r="AB17" s="27">
        <f t="shared" si="0"/>
        <v>1592</v>
      </c>
    </row>
    <row r="18" spans="1:28" hidden="1" x14ac:dyDescent="0.55000000000000004">
      <c r="A18" s="9" t="s">
        <v>400</v>
      </c>
      <c r="B18" t="s">
        <v>28</v>
      </c>
      <c r="C18" t="s">
        <v>29</v>
      </c>
      <c r="D18" s="1" t="s">
        <v>401</v>
      </c>
      <c r="E18" t="s">
        <v>402</v>
      </c>
      <c r="I18" s="15" t="s">
        <v>403</v>
      </c>
      <c r="S18" s="2">
        <v>2376</v>
      </c>
      <c r="U18" s="2">
        <v>2376</v>
      </c>
      <c r="X18" s="9">
        <v>2</v>
      </c>
      <c r="Y18">
        <v>320</v>
      </c>
      <c r="Z18">
        <v>464</v>
      </c>
      <c r="AA18" s="2">
        <v>784</v>
      </c>
      <c r="AB18" s="27">
        <f t="shared" si="0"/>
        <v>1592</v>
      </c>
    </row>
    <row r="19" spans="1:28" hidden="1" x14ac:dyDescent="0.55000000000000004">
      <c r="A19" s="9" t="s">
        <v>404</v>
      </c>
      <c r="B19" t="s">
        <v>28</v>
      </c>
      <c r="C19" t="s">
        <v>29</v>
      </c>
      <c r="D19" s="1" t="s">
        <v>405</v>
      </c>
      <c r="E19" t="s">
        <v>406</v>
      </c>
      <c r="I19" s="15" t="s">
        <v>407</v>
      </c>
      <c r="S19" s="2">
        <v>18900</v>
      </c>
      <c r="U19" s="2">
        <v>18900</v>
      </c>
      <c r="X19" s="9">
        <v>40</v>
      </c>
      <c r="Y19">
        <v>6400</v>
      </c>
      <c r="Z19">
        <v>9280</v>
      </c>
      <c r="AA19" s="2">
        <v>15680</v>
      </c>
      <c r="AB19" s="27">
        <f t="shared" si="0"/>
        <v>3220</v>
      </c>
    </row>
    <row r="20" spans="1:28" hidden="1" x14ac:dyDescent="0.55000000000000004">
      <c r="A20" s="9" t="s">
        <v>412</v>
      </c>
      <c r="B20" t="s">
        <v>28</v>
      </c>
      <c r="C20" t="s">
        <v>29</v>
      </c>
      <c r="D20" s="1" t="s">
        <v>413</v>
      </c>
      <c r="E20" t="s">
        <v>414</v>
      </c>
      <c r="I20" s="15" t="s">
        <v>415</v>
      </c>
      <c r="S20" s="2">
        <v>8800</v>
      </c>
      <c r="U20" s="2">
        <v>10260</v>
      </c>
      <c r="X20" s="9">
        <v>15</v>
      </c>
      <c r="Y20">
        <v>2400</v>
      </c>
      <c r="Z20">
        <v>3480</v>
      </c>
      <c r="AA20" s="2">
        <v>5880</v>
      </c>
      <c r="AB20" s="27">
        <f t="shared" si="0"/>
        <v>2920</v>
      </c>
    </row>
    <row r="21" spans="1:28" hidden="1" x14ac:dyDescent="0.55000000000000004">
      <c r="A21" s="9" t="s">
        <v>416</v>
      </c>
      <c r="B21" t="s">
        <v>28</v>
      </c>
      <c r="C21" t="s">
        <v>29</v>
      </c>
      <c r="D21" s="1" t="s">
        <v>417</v>
      </c>
      <c r="E21" t="s">
        <v>418</v>
      </c>
      <c r="I21" s="15" t="s">
        <v>415</v>
      </c>
      <c r="S21" s="2">
        <v>8800</v>
      </c>
      <c r="U21" s="2">
        <v>9720</v>
      </c>
      <c r="X21" s="9">
        <v>15</v>
      </c>
      <c r="Y21">
        <v>2400</v>
      </c>
      <c r="Z21">
        <v>3480</v>
      </c>
      <c r="AA21" s="2">
        <v>5880</v>
      </c>
      <c r="AB21" s="27">
        <f t="shared" si="0"/>
        <v>2920</v>
      </c>
    </row>
    <row r="22" spans="1:28" hidden="1" x14ac:dyDescent="0.55000000000000004">
      <c r="A22" s="9" t="s">
        <v>516</v>
      </c>
      <c r="B22" t="s">
        <v>28</v>
      </c>
      <c r="C22" t="s">
        <v>29</v>
      </c>
      <c r="D22" s="1" t="s">
        <v>517</v>
      </c>
      <c r="E22" t="s">
        <v>518</v>
      </c>
      <c r="H22" t="s">
        <v>981</v>
      </c>
      <c r="I22" s="15" t="s">
        <v>519</v>
      </c>
      <c r="S22" s="2">
        <v>4300</v>
      </c>
      <c r="U22" s="2">
        <v>4300</v>
      </c>
      <c r="X22" s="9">
        <v>5</v>
      </c>
      <c r="Y22">
        <v>800</v>
      </c>
      <c r="Z22">
        <v>1160</v>
      </c>
      <c r="AA22" s="2">
        <v>1960</v>
      </c>
      <c r="AB22" s="27">
        <f t="shared" si="0"/>
        <v>2340</v>
      </c>
    </row>
    <row r="23" spans="1:28" hidden="1" x14ac:dyDescent="0.55000000000000004">
      <c r="A23" s="9" t="s">
        <v>848</v>
      </c>
      <c r="B23" t="s">
        <v>28</v>
      </c>
      <c r="C23" t="s">
        <v>29</v>
      </c>
      <c r="D23" s="1" t="s">
        <v>680</v>
      </c>
      <c r="E23" s="15" t="s">
        <v>979</v>
      </c>
      <c r="F23" s="15" t="s">
        <v>682</v>
      </c>
      <c r="G23" s="15"/>
      <c r="H23" s="19" t="s">
        <v>981</v>
      </c>
      <c r="S23" s="10">
        <v>7500</v>
      </c>
      <c r="T23" s="10">
        <v>7500</v>
      </c>
      <c r="U23" s="10">
        <v>7500</v>
      </c>
      <c r="V23" s="15">
        <v>20013</v>
      </c>
      <c r="W23" s="16">
        <v>2</v>
      </c>
      <c r="X23" s="9">
        <v>13</v>
      </c>
      <c r="Y23">
        <v>1894.75</v>
      </c>
      <c r="Z23" s="2">
        <v>568.42499999999995</v>
      </c>
      <c r="AA23" s="2">
        <v>2463.1750000000002</v>
      </c>
      <c r="AB23" s="27">
        <f t="shared" si="0"/>
        <v>5036.8249999999998</v>
      </c>
    </row>
    <row r="24" spans="1:28" hidden="1" x14ac:dyDescent="0.55000000000000004">
      <c r="A24" s="9" t="s">
        <v>849</v>
      </c>
      <c r="B24" t="s">
        <v>28</v>
      </c>
      <c r="C24" t="s">
        <v>29</v>
      </c>
      <c r="D24" s="1" t="s">
        <v>683</v>
      </c>
      <c r="E24" s="15" t="s">
        <v>978</v>
      </c>
      <c r="F24" s="15"/>
      <c r="G24" s="15"/>
      <c r="S24" s="10">
        <v>7500</v>
      </c>
      <c r="T24" s="10">
        <v>7500</v>
      </c>
      <c r="U24" s="10">
        <v>7500</v>
      </c>
      <c r="V24" s="15">
        <v>20013</v>
      </c>
      <c r="W24" s="16">
        <v>2</v>
      </c>
      <c r="X24" s="9">
        <v>13</v>
      </c>
      <c r="Y24">
        <v>1894.75</v>
      </c>
      <c r="Z24" s="2">
        <v>568.42499999999995</v>
      </c>
      <c r="AA24" s="2">
        <v>2463.1750000000002</v>
      </c>
      <c r="AB24" s="27">
        <f t="shared" si="0"/>
        <v>5036.8249999999998</v>
      </c>
    </row>
    <row r="25" spans="1:28" hidden="1" x14ac:dyDescent="0.55000000000000004">
      <c r="A25" s="9" t="s">
        <v>850</v>
      </c>
      <c r="B25" t="s">
        <v>28</v>
      </c>
      <c r="C25" t="s">
        <v>29</v>
      </c>
      <c r="D25" s="1" t="s">
        <v>685</v>
      </c>
      <c r="E25" s="15" t="s">
        <v>686</v>
      </c>
      <c r="F25" s="15"/>
      <c r="G25" s="15"/>
      <c r="S25" s="10">
        <v>7500</v>
      </c>
      <c r="T25" s="10">
        <v>7500</v>
      </c>
      <c r="U25" s="10">
        <v>7500</v>
      </c>
      <c r="V25" s="15">
        <v>20013</v>
      </c>
      <c r="W25" s="16">
        <v>2</v>
      </c>
      <c r="X25" s="9">
        <v>13</v>
      </c>
      <c r="Y25">
        <v>1894.75</v>
      </c>
      <c r="Z25" s="2">
        <v>568.42499999999995</v>
      </c>
      <c r="AA25" s="2">
        <v>2463.1750000000002</v>
      </c>
      <c r="AB25" s="27">
        <f t="shared" si="0"/>
        <v>5036.8249999999998</v>
      </c>
    </row>
    <row r="26" spans="1:28" hidden="1" x14ac:dyDescent="0.55000000000000004">
      <c r="A26" s="9" t="s">
        <v>851</v>
      </c>
      <c r="B26" t="s">
        <v>28</v>
      </c>
      <c r="C26" t="s">
        <v>29</v>
      </c>
      <c r="D26" s="1" t="s">
        <v>687</v>
      </c>
      <c r="E26" s="15" t="s">
        <v>688</v>
      </c>
      <c r="F26" s="15"/>
      <c r="G26" s="15"/>
      <c r="S26" s="10">
        <v>6800</v>
      </c>
      <c r="T26" s="10">
        <v>6800</v>
      </c>
      <c r="U26" s="10">
        <v>6800</v>
      </c>
      <c r="V26" s="15">
        <v>20013</v>
      </c>
      <c r="W26" s="16">
        <v>2</v>
      </c>
      <c r="X26" s="9">
        <v>13</v>
      </c>
      <c r="Y26">
        <v>1894.75</v>
      </c>
      <c r="Z26" s="2">
        <v>568.42499999999995</v>
      </c>
      <c r="AA26" s="2">
        <v>2463.1750000000002</v>
      </c>
      <c r="AB26" s="27">
        <f t="shared" si="0"/>
        <v>4336.8249999999998</v>
      </c>
    </row>
    <row r="27" spans="1:28" hidden="1" x14ac:dyDescent="0.55000000000000004">
      <c r="A27" s="9" t="s">
        <v>852</v>
      </c>
      <c r="B27" t="s">
        <v>28</v>
      </c>
      <c r="C27" t="s">
        <v>29</v>
      </c>
      <c r="D27" s="1" t="s">
        <v>689</v>
      </c>
      <c r="E27" s="15" t="s">
        <v>980</v>
      </c>
      <c r="F27" s="15"/>
      <c r="G27" s="15"/>
      <c r="H27" s="19" t="s">
        <v>981</v>
      </c>
      <c r="S27" s="10">
        <v>6800</v>
      </c>
      <c r="T27" s="10">
        <v>6800</v>
      </c>
      <c r="U27" s="10">
        <v>6800</v>
      </c>
      <c r="V27" s="15">
        <v>20013</v>
      </c>
      <c r="W27" s="16">
        <v>2</v>
      </c>
      <c r="X27" s="9">
        <v>13</v>
      </c>
      <c r="Y27">
        <v>1894.75</v>
      </c>
      <c r="Z27" s="2">
        <v>568.42499999999995</v>
      </c>
      <c r="AA27" s="2">
        <v>2463.1750000000002</v>
      </c>
      <c r="AB27" s="27">
        <f t="shared" si="0"/>
        <v>4336.8249999999998</v>
      </c>
    </row>
    <row r="28" spans="1:28" hidden="1" x14ac:dyDescent="0.55000000000000004">
      <c r="A28" s="9" t="s">
        <v>853</v>
      </c>
      <c r="B28" t="s">
        <v>28</v>
      </c>
      <c r="C28" t="s">
        <v>29</v>
      </c>
      <c r="D28" s="1" t="s">
        <v>691</v>
      </c>
      <c r="E28" s="15" t="s">
        <v>692</v>
      </c>
      <c r="F28" s="15"/>
      <c r="G28" s="15"/>
      <c r="S28" s="10">
        <v>4500</v>
      </c>
      <c r="T28" s="10">
        <v>4500</v>
      </c>
      <c r="U28" s="10">
        <v>4500</v>
      </c>
      <c r="V28" s="15">
        <v>20013</v>
      </c>
      <c r="W28" s="16">
        <v>2</v>
      </c>
      <c r="X28" s="9">
        <v>13</v>
      </c>
      <c r="Y28">
        <v>1894.75</v>
      </c>
      <c r="Z28" s="2">
        <v>568.42499999999995</v>
      </c>
      <c r="AA28" s="2">
        <v>2463.1750000000002</v>
      </c>
      <c r="AB28" s="27">
        <f t="shared" si="0"/>
        <v>2036.8249999999998</v>
      </c>
    </row>
    <row r="29" spans="1:28" hidden="1" x14ac:dyDescent="0.55000000000000004">
      <c r="A29" s="24">
        <v>1085</v>
      </c>
      <c r="B29" t="s">
        <v>28</v>
      </c>
      <c r="C29" t="s">
        <v>29</v>
      </c>
      <c r="D29" s="1" t="s">
        <v>696</v>
      </c>
      <c r="E29" s="15" t="s">
        <v>697</v>
      </c>
      <c r="F29" s="15" t="s">
        <v>682</v>
      </c>
      <c r="G29" s="15"/>
      <c r="S29" s="10">
        <v>4500</v>
      </c>
      <c r="T29" s="10">
        <v>4500</v>
      </c>
      <c r="U29" s="10">
        <v>4500</v>
      </c>
      <c r="V29" s="15">
        <v>20007</v>
      </c>
      <c r="W29" s="16">
        <v>2</v>
      </c>
      <c r="X29" s="9">
        <v>7</v>
      </c>
      <c r="Y29">
        <v>1020.25</v>
      </c>
      <c r="Z29" s="2">
        <v>306.07499999999999</v>
      </c>
      <c r="AA29" s="2">
        <v>1326.325</v>
      </c>
      <c r="AB29" s="27">
        <f t="shared" si="0"/>
        <v>3173.6750000000002</v>
      </c>
    </row>
    <row r="30" spans="1:28" hidden="1" x14ac:dyDescent="0.55000000000000004">
      <c r="A30" s="24">
        <v>1085</v>
      </c>
      <c r="B30" t="s">
        <v>28</v>
      </c>
      <c r="C30" t="s">
        <v>29</v>
      </c>
      <c r="D30" s="1" t="s">
        <v>698</v>
      </c>
      <c r="E30" s="15" t="s">
        <v>699</v>
      </c>
      <c r="F30" s="15"/>
      <c r="G30" s="15"/>
      <c r="S30" s="10">
        <v>3900</v>
      </c>
      <c r="T30" s="10">
        <v>3900</v>
      </c>
      <c r="U30" s="10">
        <v>3900</v>
      </c>
      <c r="V30" s="15">
        <v>20007</v>
      </c>
      <c r="W30" s="16">
        <v>2</v>
      </c>
      <c r="X30" s="9">
        <v>7</v>
      </c>
      <c r="Y30">
        <v>1020.25</v>
      </c>
      <c r="Z30" s="2">
        <v>306.07499999999999</v>
      </c>
      <c r="AA30" s="2">
        <v>1326.325</v>
      </c>
      <c r="AB30" s="27">
        <f t="shared" si="0"/>
        <v>2573.6750000000002</v>
      </c>
    </row>
    <row r="31" spans="1:28" hidden="1" x14ac:dyDescent="0.55000000000000004">
      <c r="A31" s="24">
        <v>1085</v>
      </c>
      <c r="B31" t="s">
        <v>28</v>
      </c>
      <c r="C31" t="s">
        <v>29</v>
      </c>
      <c r="D31" s="1" t="s">
        <v>700</v>
      </c>
      <c r="E31" s="15" t="s">
        <v>699</v>
      </c>
      <c r="F31" s="15"/>
      <c r="G31" s="15"/>
      <c r="S31" s="10">
        <v>3900</v>
      </c>
      <c r="T31" s="10">
        <v>3900</v>
      </c>
      <c r="U31" s="10">
        <v>3900</v>
      </c>
      <c r="V31" s="15">
        <v>20007</v>
      </c>
      <c r="W31" s="16">
        <v>2</v>
      </c>
      <c r="X31" s="9">
        <v>7</v>
      </c>
      <c r="Y31">
        <v>1020.25</v>
      </c>
      <c r="Z31" s="2">
        <v>306.07499999999999</v>
      </c>
      <c r="AA31" s="2">
        <v>1326.325</v>
      </c>
      <c r="AB31" s="27">
        <f t="shared" si="0"/>
        <v>2573.6750000000002</v>
      </c>
    </row>
    <row r="32" spans="1:28" hidden="1" x14ac:dyDescent="0.55000000000000004">
      <c r="A32" s="9" t="s">
        <v>898</v>
      </c>
      <c r="B32" t="s">
        <v>28</v>
      </c>
      <c r="C32" t="s">
        <v>29</v>
      </c>
      <c r="D32" s="1" t="s">
        <v>908</v>
      </c>
      <c r="E32" s="15" t="s">
        <v>901</v>
      </c>
      <c r="S32" s="10">
        <v>2500</v>
      </c>
      <c r="T32" s="10"/>
      <c r="U32" s="10">
        <v>2500</v>
      </c>
      <c r="X32" s="18">
        <v>0</v>
      </c>
      <c r="AA32">
        <v>0</v>
      </c>
      <c r="AB32" s="27">
        <f t="shared" si="0"/>
        <v>2500</v>
      </c>
    </row>
    <row r="33" spans="1:28" hidden="1" x14ac:dyDescent="0.55000000000000004">
      <c r="A33" s="9"/>
      <c r="B33" t="s">
        <v>28</v>
      </c>
      <c r="C33" t="s">
        <v>29</v>
      </c>
      <c r="D33" s="1" t="s">
        <v>909</v>
      </c>
      <c r="E33" s="15" t="s">
        <v>903</v>
      </c>
      <c r="S33" s="10">
        <v>2000</v>
      </c>
      <c r="T33" s="10"/>
      <c r="U33" s="10">
        <v>2000</v>
      </c>
      <c r="X33" s="18">
        <v>0</v>
      </c>
      <c r="AA33">
        <v>0</v>
      </c>
      <c r="AB33" s="27">
        <f t="shared" si="0"/>
        <v>2000</v>
      </c>
    </row>
    <row r="34" spans="1:28" hidden="1" x14ac:dyDescent="0.55000000000000004">
      <c r="A34" s="9" t="s">
        <v>201</v>
      </c>
      <c r="B34" t="s">
        <v>28</v>
      </c>
      <c r="C34" t="s">
        <v>202</v>
      </c>
      <c r="D34" s="1" t="s">
        <v>203</v>
      </c>
      <c r="E34" t="s">
        <v>204</v>
      </c>
      <c r="F34" t="s">
        <v>205</v>
      </c>
      <c r="H34" t="s">
        <v>93</v>
      </c>
      <c r="S34" s="2">
        <v>6696</v>
      </c>
      <c r="U34" s="2">
        <v>6696</v>
      </c>
      <c r="V34">
        <v>10015</v>
      </c>
      <c r="X34" s="9">
        <v>15</v>
      </c>
      <c r="Y34" s="10">
        <v>2520</v>
      </c>
      <c r="Z34" s="2">
        <v>2923.2</v>
      </c>
      <c r="AA34" s="2">
        <v>5443.2</v>
      </c>
      <c r="AB34" s="27">
        <f t="shared" si="0"/>
        <v>1252.8000000000002</v>
      </c>
    </row>
    <row r="35" spans="1:28" hidden="1" x14ac:dyDescent="0.55000000000000004">
      <c r="A35" s="9" t="s">
        <v>224</v>
      </c>
      <c r="B35" t="s">
        <v>28</v>
      </c>
      <c r="C35" t="s">
        <v>202</v>
      </c>
      <c r="D35" s="1" t="s">
        <v>225</v>
      </c>
      <c r="E35" t="s">
        <v>226</v>
      </c>
      <c r="F35" t="s">
        <v>227</v>
      </c>
      <c r="H35" t="s">
        <v>981</v>
      </c>
      <c r="S35" s="2">
        <v>3900</v>
      </c>
      <c r="U35" s="2">
        <v>3240</v>
      </c>
      <c r="V35">
        <v>10002</v>
      </c>
      <c r="X35" s="9">
        <v>2</v>
      </c>
      <c r="Y35" s="10">
        <v>336</v>
      </c>
      <c r="Z35" s="2">
        <v>389.76</v>
      </c>
      <c r="AA35" s="2">
        <v>725.76</v>
      </c>
      <c r="AB35" s="27">
        <f t="shared" si="0"/>
        <v>3174.24</v>
      </c>
    </row>
    <row r="36" spans="1:28" hidden="1" x14ac:dyDescent="0.55000000000000004">
      <c r="A36" s="9" t="s">
        <v>228</v>
      </c>
      <c r="B36" t="s">
        <v>28</v>
      </c>
      <c r="C36" t="s">
        <v>202</v>
      </c>
      <c r="D36" s="1" t="s">
        <v>229</v>
      </c>
      <c r="E36" t="s">
        <v>230</v>
      </c>
      <c r="F36" t="s">
        <v>230</v>
      </c>
      <c r="S36" s="2">
        <v>3500</v>
      </c>
      <c r="U36" s="2">
        <v>2808</v>
      </c>
      <c r="V36">
        <v>10002</v>
      </c>
      <c r="X36" s="9">
        <v>2</v>
      </c>
      <c r="Y36" s="10">
        <v>336</v>
      </c>
      <c r="Z36" s="2">
        <v>389.76</v>
      </c>
      <c r="AA36" s="2">
        <v>725.76</v>
      </c>
      <c r="AB36" s="27">
        <f t="shared" si="0"/>
        <v>2774.24</v>
      </c>
    </row>
    <row r="37" spans="1:28" hidden="1" x14ac:dyDescent="0.55000000000000004">
      <c r="A37" s="9" t="s">
        <v>231</v>
      </c>
      <c r="B37" t="s">
        <v>28</v>
      </c>
      <c r="C37" t="s">
        <v>202</v>
      </c>
      <c r="D37" s="1" t="s">
        <v>232</v>
      </c>
      <c r="E37" t="s">
        <v>230</v>
      </c>
      <c r="F37" t="s">
        <v>230</v>
      </c>
      <c r="I37" s="15"/>
      <c r="S37" s="2">
        <v>3500</v>
      </c>
      <c r="U37" s="2">
        <v>3240</v>
      </c>
      <c r="V37">
        <v>10002</v>
      </c>
      <c r="X37" s="9">
        <v>2</v>
      </c>
      <c r="Y37" s="10">
        <v>336</v>
      </c>
      <c r="Z37" s="2">
        <v>389.76</v>
      </c>
      <c r="AA37" s="2">
        <v>725.76</v>
      </c>
      <c r="AB37" s="27">
        <f t="shared" si="0"/>
        <v>2774.24</v>
      </c>
    </row>
    <row r="38" spans="1:28" hidden="1" x14ac:dyDescent="0.55000000000000004">
      <c r="A38" s="9" t="s">
        <v>308</v>
      </c>
      <c r="B38" t="s">
        <v>28</v>
      </c>
      <c r="C38" t="s">
        <v>202</v>
      </c>
      <c r="D38" s="1" t="s">
        <v>309</v>
      </c>
      <c r="E38" t="s">
        <v>310</v>
      </c>
      <c r="F38" t="s">
        <v>311</v>
      </c>
      <c r="H38" t="s">
        <v>981</v>
      </c>
      <c r="I38" s="15" t="s">
        <v>312</v>
      </c>
      <c r="S38" s="2">
        <v>3500</v>
      </c>
      <c r="U38" s="2">
        <v>4860</v>
      </c>
      <c r="V38">
        <v>10004</v>
      </c>
      <c r="X38" s="9">
        <v>4</v>
      </c>
      <c r="Y38">
        <v>640</v>
      </c>
      <c r="Z38">
        <v>928</v>
      </c>
      <c r="AA38" s="2">
        <v>1568</v>
      </c>
      <c r="AB38" s="27">
        <f t="shared" si="0"/>
        <v>1932</v>
      </c>
    </row>
    <row r="39" spans="1:28" hidden="1" x14ac:dyDescent="0.55000000000000004">
      <c r="A39" s="9" t="s">
        <v>313</v>
      </c>
      <c r="B39" t="s">
        <v>28</v>
      </c>
      <c r="C39" t="s">
        <v>202</v>
      </c>
      <c r="D39" s="1" t="s">
        <v>314</v>
      </c>
      <c r="E39" t="s">
        <v>315</v>
      </c>
      <c r="F39" t="s">
        <v>316</v>
      </c>
      <c r="I39" s="15" t="s">
        <v>317</v>
      </c>
      <c r="S39" s="2">
        <v>3500</v>
      </c>
      <c r="U39" s="2">
        <v>4860</v>
      </c>
      <c r="X39" s="9">
        <v>4</v>
      </c>
      <c r="Y39">
        <v>640</v>
      </c>
      <c r="Z39">
        <v>928</v>
      </c>
      <c r="AA39" s="2">
        <v>1568</v>
      </c>
      <c r="AB39" s="27">
        <f t="shared" si="0"/>
        <v>1932</v>
      </c>
    </row>
    <row r="40" spans="1:28" hidden="1" x14ac:dyDescent="0.55000000000000004">
      <c r="A40" s="9" t="s">
        <v>318</v>
      </c>
      <c r="B40" t="s">
        <v>28</v>
      </c>
      <c r="C40" t="s">
        <v>202</v>
      </c>
      <c r="D40" s="1" t="s">
        <v>319</v>
      </c>
      <c r="E40" t="s">
        <v>320</v>
      </c>
      <c r="F40" t="s">
        <v>321</v>
      </c>
      <c r="H40" t="s">
        <v>981</v>
      </c>
      <c r="I40" s="15" t="s">
        <v>322</v>
      </c>
      <c r="S40" s="2">
        <v>3500</v>
      </c>
      <c r="U40" s="2">
        <v>3100</v>
      </c>
      <c r="V40">
        <v>10004</v>
      </c>
      <c r="X40" s="9">
        <v>4</v>
      </c>
      <c r="Y40">
        <v>640</v>
      </c>
      <c r="Z40">
        <v>928</v>
      </c>
      <c r="AA40" s="2">
        <v>1568</v>
      </c>
      <c r="AB40" s="27">
        <f t="shared" si="0"/>
        <v>1932</v>
      </c>
    </row>
    <row r="41" spans="1:28" hidden="1" x14ac:dyDescent="0.55000000000000004">
      <c r="A41" s="9" t="s">
        <v>323</v>
      </c>
      <c r="B41" t="s">
        <v>28</v>
      </c>
      <c r="C41" t="s">
        <v>202</v>
      </c>
      <c r="D41" s="1" t="s">
        <v>324</v>
      </c>
      <c r="E41" t="s">
        <v>325</v>
      </c>
      <c r="F41" t="s">
        <v>326</v>
      </c>
      <c r="H41" t="s">
        <v>981</v>
      </c>
      <c r="I41" s="15" t="s">
        <v>312</v>
      </c>
      <c r="S41" s="2">
        <v>3500</v>
      </c>
      <c r="U41" s="2">
        <v>4860</v>
      </c>
      <c r="X41" s="21">
        <v>3</v>
      </c>
      <c r="Y41">
        <v>480</v>
      </c>
      <c r="Z41">
        <v>696</v>
      </c>
      <c r="AA41" s="2">
        <v>1176</v>
      </c>
      <c r="AB41" s="27">
        <f t="shared" si="0"/>
        <v>2324</v>
      </c>
    </row>
    <row r="42" spans="1:28" hidden="1" x14ac:dyDescent="0.55000000000000004">
      <c r="A42" s="9" t="s">
        <v>384</v>
      </c>
      <c r="B42" t="s">
        <v>28</v>
      </c>
      <c r="C42" t="s">
        <v>202</v>
      </c>
      <c r="D42" s="1" t="s">
        <v>385</v>
      </c>
      <c r="E42" t="s">
        <v>386</v>
      </c>
      <c r="F42" t="s">
        <v>386</v>
      </c>
      <c r="H42" t="s">
        <v>981</v>
      </c>
      <c r="I42" s="15" t="s">
        <v>387</v>
      </c>
      <c r="S42" s="2">
        <v>2700</v>
      </c>
      <c r="U42" s="2">
        <v>2700</v>
      </c>
      <c r="V42">
        <v>10002</v>
      </c>
      <c r="X42" s="21">
        <v>2</v>
      </c>
      <c r="Y42">
        <v>320</v>
      </c>
      <c r="Z42">
        <v>464</v>
      </c>
      <c r="AA42" s="2">
        <v>784</v>
      </c>
      <c r="AB42" s="27">
        <f t="shared" si="0"/>
        <v>1916</v>
      </c>
    </row>
    <row r="43" spans="1:28" hidden="1" x14ac:dyDescent="0.55000000000000004">
      <c r="A43" s="9" t="s">
        <v>392</v>
      </c>
      <c r="B43" t="s">
        <v>28</v>
      </c>
      <c r="C43" t="s">
        <v>202</v>
      </c>
      <c r="D43" s="1" t="s">
        <v>393</v>
      </c>
      <c r="E43" t="s">
        <v>394</v>
      </c>
      <c r="I43" s="15" t="s">
        <v>395</v>
      </c>
      <c r="S43" s="2">
        <v>2750</v>
      </c>
      <c r="U43" s="2">
        <v>2750</v>
      </c>
      <c r="X43" s="21">
        <v>2</v>
      </c>
      <c r="Y43">
        <v>320</v>
      </c>
      <c r="Z43">
        <v>464</v>
      </c>
      <c r="AA43" s="2">
        <v>784</v>
      </c>
      <c r="AB43" s="27">
        <f t="shared" si="0"/>
        <v>1966</v>
      </c>
    </row>
    <row r="44" spans="1:28" hidden="1" x14ac:dyDescent="0.55000000000000004">
      <c r="A44" s="9" t="s">
        <v>815</v>
      </c>
      <c r="B44" t="s">
        <v>28</v>
      </c>
      <c r="C44" t="s">
        <v>880</v>
      </c>
      <c r="D44" s="1" t="s">
        <v>881</v>
      </c>
      <c r="E44" s="15" t="s">
        <v>882</v>
      </c>
      <c r="I44" s="15"/>
      <c r="S44" s="16">
        <v>1200</v>
      </c>
      <c r="T44" s="16">
        <v>1200</v>
      </c>
      <c r="U44" s="16">
        <v>1200</v>
      </c>
      <c r="X44" s="21">
        <v>5</v>
      </c>
      <c r="Y44">
        <v>800</v>
      </c>
      <c r="Z44" s="2">
        <v>160</v>
      </c>
      <c r="AA44" s="2">
        <v>960</v>
      </c>
      <c r="AB44" s="27">
        <f t="shared" si="0"/>
        <v>240</v>
      </c>
    </row>
    <row r="45" spans="1:28" hidden="1" x14ac:dyDescent="0.55000000000000004">
      <c r="A45" s="9" t="s">
        <v>117</v>
      </c>
      <c r="B45" t="s">
        <v>28</v>
      </c>
      <c r="C45" t="s">
        <v>118</v>
      </c>
      <c r="D45" s="1" t="s">
        <v>119</v>
      </c>
      <c r="E45" t="s">
        <v>120</v>
      </c>
      <c r="F45" t="s">
        <v>120</v>
      </c>
      <c r="H45" t="s">
        <v>981</v>
      </c>
      <c r="I45" s="15"/>
      <c r="S45" s="2">
        <v>31500</v>
      </c>
      <c r="U45" s="2">
        <v>31500</v>
      </c>
      <c r="V45">
        <v>10110</v>
      </c>
      <c r="W45">
        <v>1</v>
      </c>
      <c r="X45" s="9">
        <v>110</v>
      </c>
      <c r="Y45" s="10">
        <v>18480</v>
      </c>
      <c r="Z45" s="2">
        <v>21436.799999999999</v>
      </c>
      <c r="AA45" s="2">
        <v>39916.800000000003</v>
      </c>
      <c r="AB45" s="27">
        <f t="shared" si="0"/>
        <v>-8416.8000000000029</v>
      </c>
    </row>
    <row r="46" spans="1:28" hidden="1" x14ac:dyDescent="0.55000000000000004">
      <c r="A46" s="9" t="s">
        <v>167</v>
      </c>
      <c r="B46" t="s">
        <v>28</v>
      </c>
      <c r="C46" t="s">
        <v>118</v>
      </c>
      <c r="D46" s="1" t="s">
        <v>168</v>
      </c>
      <c r="E46" t="s">
        <v>169</v>
      </c>
      <c r="F46" t="s">
        <v>170</v>
      </c>
      <c r="H46" t="s">
        <v>981</v>
      </c>
      <c r="I46" s="15"/>
      <c r="S46" s="2">
        <v>5616</v>
      </c>
      <c r="U46" s="2">
        <v>5616</v>
      </c>
      <c r="V46">
        <v>10015</v>
      </c>
      <c r="W46">
        <v>1</v>
      </c>
      <c r="X46" s="9">
        <v>15</v>
      </c>
      <c r="Y46" s="10">
        <v>2520</v>
      </c>
      <c r="Z46" s="2">
        <v>2923.2</v>
      </c>
      <c r="AA46" s="2">
        <v>5443.2</v>
      </c>
      <c r="AB46" s="27">
        <f t="shared" si="0"/>
        <v>172.80000000000018</v>
      </c>
    </row>
    <row r="47" spans="1:28" hidden="1" x14ac:dyDescent="0.55000000000000004">
      <c r="A47" s="9" t="s">
        <v>255</v>
      </c>
      <c r="B47" t="s">
        <v>28</v>
      </c>
      <c r="C47" t="s">
        <v>118</v>
      </c>
      <c r="D47" s="1" t="s">
        <v>256</v>
      </c>
      <c r="E47" t="s">
        <v>257</v>
      </c>
      <c r="F47" t="s">
        <v>258</v>
      </c>
      <c r="H47" t="s">
        <v>93</v>
      </c>
      <c r="I47" s="15"/>
      <c r="S47" s="2">
        <v>4800</v>
      </c>
      <c r="U47" s="2">
        <v>5500</v>
      </c>
      <c r="V47">
        <v>10010</v>
      </c>
      <c r="X47" s="9">
        <v>10</v>
      </c>
      <c r="Y47" s="10">
        <v>1680</v>
      </c>
      <c r="Z47" s="2">
        <v>1948.8</v>
      </c>
      <c r="AA47" s="2">
        <v>3628.8</v>
      </c>
      <c r="AB47" s="27">
        <f t="shared" si="0"/>
        <v>1171.1999999999998</v>
      </c>
    </row>
    <row r="48" spans="1:28" hidden="1" x14ac:dyDescent="0.55000000000000004">
      <c r="A48" s="9" t="s">
        <v>461</v>
      </c>
      <c r="B48" t="s">
        <v>28</v>
      </c>
      <c r="C48" t="s">
        <v>118</v>
      </c>
      <c r="D48" s="1" t="s">
        <v>462</v>
      </c>
      <c r="E48" t="s">
        <v>463</v>
      </c>
      <c r="I48" s="15" t="s">
        <v>464</v>
      </c>
      <c r="S48" s="2">
        <v>5200</v>
      </c>
      <c r="U48" s="2">
        <v>5184</v>
      </c>
      <c r="X48" s="9">
        <v>10</v>
      </c>
      <c r="Y48">
        <v>1600</v>
      </c>
      <c r="Z48">
        <v>2320</v>
      </c>
      <c r="AA48" s="2">
        <v>3920</v>
      </c>
      <c r="AB48" s="27">
        <f t="shared" si="0"/>
        <v>1280</v>
      </c>
    </row>
    <row r="49" spans="1:28" hidden="1" x14ac:dyDescent="0.55000000000000004">
      <c r="A49" s="9" t="s">
        <v>512</v>
      </c>
      <c r="B49" t="s">
        <v>28</v>
      </c>
      <c r="C49" t="s">
        <v>118</v>
      </c>
      <c r="D49" s="1" t="s">
        <v>513</v>
      </c>
      <c r="E49" t="s">
        <v>514</v>
      </c>
      <c r="H49" t="s">
        <v>981</v>
      </c>
      <c r="I49" s="15" t="s">
        <v>515</v>
      </c>
      <c r="S49" s="2">
        <v>27500</v>
      </c>
      <c r="U49" s="2">
        <v>27500</v>
      </c>
      <c r="X49" s="9">
        <v>40</v>
      </c>
      <c r="Y49">
        <v>6400</v>
      </c>
      <c r="Z49">
        <v>9280</v>
      </c>
      <c r="AA49" s="2">
        <v>15680</v>
      </c>
      <c r="AB49" s="27">
        <f t="shared" si="0"/>
        <v>11820</v>
      </c>
    </row>
    <row r="50" spans="1:28" hidden="1" x14ac:dyDescent="0.55000000000000004">
      <c r="A50" s="9" t="s">
        <v>642</v>
      </c>
      <c r="B50" t="s">
        <v>28</v>
      </c>
      <c r="C50" t="s">
        <v>118</v>
      </c>
      <c r="D50" s="1" t="s">
        <v>643</v>
      </c>
      <c r="E50" s="15" t="s">
        <v>644</v>
      </c>
      <c r="F50" s="15" t="s">
        <v>645</v>
      </c>
      <c r="G50" s="15"/>
      <c r="H50" s="19" t="s">
        <v>981</v>
      </c>
      <c r="I50" s="15"/>
      <c r="S50" s="10">
        <v>8000</v>
      </c>
      <c r="T50" s="10">
        <v>34000</v>
      </c>
      <c r="U50" s="10">
        <v>8700</v>
      </c>
      <c r="V50" s="15">
        <v>25</v>
      </c>
      <c r="W50" s="16">
        <v>2</v>
      </c>
      <c r="X50" s="9">
        <v>25</v>
      </c>
      <c r="Y50">
        <v>3643.75</v>
      </c>
      <c r="Z50" s="2">
        <v>1093.125</v>
      </c>
      <c r="AA50" s="2">
        <v>4736.875</v>
      </c>
      <c r="AB50" s="27">
        <f t="shared" si="0"/>
        <v>3263.125</v>
      </c>
    </row>
    <row r="51" spans="1:28" hidden="1" x14ac:dyDescent="0.55000000000000004">
      <c r="A51" s="9" t="s">
        <v>646</v>
      </c>
      <c r="B51" t="s">
        <v>28</v>
      </c>
      <c r="C51" t="s">
        <v>118</v>
      </c>
      <c r="D51" s="1" t="s">
        <v>647</v>
      </c>
      <c r="E51" s="15" t="s">
        <v>648</v>
      </c>
      <c r="F51" s="15"/>
      <c r="G51" s="15"/>
      <c r="H51" s="19" t="s">
        <v>981</v>
      </c>
      <c r="I51" s="15"/>
      <c r="S51" s="10">
        <v>7700</v>
      </c>
      <c r="T51" s="10"/>
      <c r="U51" s="10">
        <v>8400</v>
      </c>
      <c r="V51" s="15">
        <v>25</v>
      </c>
      <c r="W51" s="16">
        <v>2</v>
      </c>
      <c r="X51" s="9">
        <v>25</v>
      </c>
      <c r="Y51">
        <v>3643.75</v>
      </c>
      <c r="Z51" s="2">
        <v>1093.125</v>
      </c>
      <c r="AA51" s="2">
        <v>4736.875</v>
      </c>
      <c r="AB51" s="27">
        <f t="shared" si="0"/>
        <v>2963.125</v>
      </c>
    </row>
    <row r="52" spans="1:28" hidden="1" x14ac:dyDescent="0.55000000000000004">
      <c r="A52" s="9" t="s">
        <v>649</v>
      </c>
      <c r="B52" t="s">
        <v>28</v>
      </c>
      <c r="C52" t="s">
        <v>118</v>
      </c>
      <c r="D52" s="1" t="s">
        <v>650</v>
      </c>
      <c r="E52" s="15" t="s">
        <v>651</v>
      </c>
      <c r="F52" s="15"/>
      <c r="G52" s="15"/>
      <c r="H52" s="19" t="s">
        <v>981</v>
      </c>
      <c r="I52" s="15"/>
      <c r="S52" s="10">
        <v>7200</v>
      </c>
      <c r="T52" s="10"/>
      <c r="U52" s="10">
        <v>7900</v>
      </c>
      <c r="V52" s="15">
        <v>25</v>
      </c>
      <c r="W52" s="16">
        <v>2</v>
      </c>
      <c r="X52" s="9">
        <v>25</v>
      </c>
      <c r="Y52">
        <v>3643.75</v>
      </c>
      <c r="Z52" s="2">
        <v>1093.125</v>
      </c>
      <c r="AA52" s="2">
        <v>4736.875</v>
      </c>
      <c r="AB52" s="27">
        <f t="shared" si="0"/>
        <v>2463.125</v>
      </c>
    </row>
    <row r="53" spans="1:28" hidden="1" x14ac:dyDescent="0.55000000000000004">
      <c r="A53" s="9" t="s">
        <v>652</v>
      </c>
      <c r="B53" t="s">
        <v>28</v>
      </c>
      <c r="C53" t="s">
        <v>118</v>
      </c>
      <c r="D53" s="1" t="s">
        <v>653</v>
      </c>
      <c r="E53" s="15" t="s">
        <v>654</v>
      </c>
      <c r="F53" s="15"/>
      <c r="G53" s="15"/>
      <c r="H53" s="19" t="s">
        <v>981</v>
      </c>
      <c r="I53" s="15"/>
      <c r="S53" s="10">
        <v>7000</v>
      </c>
      <c r="T53" s="10"/>
      <c r="U53" s="10">
        <v>7700</v>
      </c>
      <c r="V53" s="15">
        <v>25</v>
      </c>
      <c r="W53" s="16">
        <v>2</v>
      </c>
      <c r="X53" s="9">
        <v>25</v>
      </c>
      <c r="Y53">
        <v>3643.75</v>
      </c>
      <c r="Z53" s="2">
        <v>1093.125</v>
      </c>
      <c r="AA53" s="2">
        <v>4736.875</v>
      </c>
      <c r="AB53" s="27">
        <f t="shared" si="0"/>
        <v>2263.125</v>
      </c>
    </row>
    <row r="54" spans="1:28" hidden="1" x14ac:dyDescent="0.55000000000000004">
      <c r="A54" s="9" t="s">
        <v>655</v>
      </c>
      <c r="B54" t="s">
        <v>28</v>
      </c>
      <c r="C54" t="s">
        <v>118</v>
      </c>
      <c r="D54" s="1" t="s">
        <v>656</v>
      </c>
      <c r="E54" s="15" t="s">
        <v>657</v>
      </c>
      <c r="F54" s="15"/>
      <c r="G54" s="15"/>
      <c r="H54" s="19" t="s">
        <v>981</v>
      </c>
      <c r="I54" s="15"/>
      <c r="S54" s="10">
        <v>6600</v>
      </c>
      <c r="T54" s="10"/>
      <c r="U54" s="10">
        <v>7300</v>
      </c>
      <c r="V54" s="15">
        <v>25</v>
      </c>
      <c r="W54" s="16">
        <v>2</v>
      </c>
      <c r="X54" s="9">
        <v>25</v>
      </c>
      <c r="Y54">
        <v>3643.75</v>
      </c>
      <c r="Z54" s="2">
        <v>1093.125</v>
      </c>
      <c r="AA54" s="2">
        <v>4736.875</v>
      </c>
      <c r="AB54" s="27">
        <f t="shared" si="0"/>
        <v>1863.125</v>
      </c>
    </row>
    <row r="55" spans="1:28" hidden="1" x14ac:dyDescent="0.55000000000000004">
      <c r="A55" s="9" t="s">
        <v>303</v>
      </c>
      <c r="B55" t="s">
        <v>28</v>
      </c>
      <c r="C55" t="s">
        <v>304</v>
      </c>
      <c r="D55" s="1" t="s">
        <v>305</v>
      </c>
      <c r="E55" t="s">
        <v>306</v>
      </c>
      <c r="F55" t="s">
        <v>306</v>
      </c>
      <c r="I55" s="15" t="s">
        <v>307</v>
      </c>
      <c r="S55" s="2">
        <v>5184</v>
      </c>
      <c r="U55" s="2">
        <v>5184</v>
      </c>
      <c r="X55" s="9">
        <v>9</v>
      </c>
      <c r="Y55">
        <v>1440</v>
      </c>
      <c r="Z55">
        <v>2088</v>
      </c>
      <c r="AA55" s="2">
        <v>3528</v>
      </c>
      <c r="AB55" s="27">
        <f t="shared" si="0"/>
        <v>1656</v>
      </c>
    </row>
    <row r="56" spans="1:28" hidden="1" x14ac:dyDescent="0.55000000000000004">
      <c r="A56" s="9" t="s">
        <v>327</v>
      </c>
      <c r="B56" t="s">
        <v>28</v>
      </c>
      <c r="C56" t="s">
        <v>304</v>
      </c>
      <c r="D56" s="1" t="s">
        <v>328</v>
      </c>
      <c r="E56" t="s">
        <v>329</v>
      </c>
      <c r="F56" t="s">
        <v>329</v>
      </c>
      <c r="I56" s="15" t="s">
        <v>330</v>
      </c>
      <c r="S56" s="2">
        <v>4500</v>
      </c>
      <c r="U56" s="2">
        <v>4500</v>
      </c>
      <c r="X56" s="9">
        <v>2.5</v>
      </c>
      <c r="Y56">
        <v>400</v>
      </c>
      <c r="Z56">
        <v>580</v>
      </c>
      <c r="AA56" s="2">
        <v>980</v>
      </c>
      <c r="AB56" s="27">
        <f t="shared" si="0"/>
        <v>3520</v>
      </c>
    </row>
    <row r="57" spans="1:28" hidden="1" x14ac:dyDescent="0.55000000000000004">
      <c r="A57" s="9" t="s">
        <v>331</v>
      </c>
      <c r="B57" t="s">
        <v>28</v>
      </c>
      <c r="C57" t="s">
        <v>304</v>
      </c>
      <c r="D57" s="1" t="s">
        <v>332</v>
      </c>
      <c r="E57" t="s">
        <v>333</v>
      </c>
      <c r="F57" t="s">
        <v>333</v>
      </c>
      <c r="H57" t="s">
        <v>981</v>
      </c>
      <c r="I57" s="15" t="s">
        <v>330</v>
      </c>
      <c r="S57" s="2">
        <v>4200</v>
      </c>
      <c r="U57" s="2">
        <v>4200</v>
      </c>
      <c r="V57">
        <v>10003</v>
      </c>
      <c r="X57" s="9">
        <v>2.5</v>
      </c>
      <c r="Y57">
        <v>400</v>
      </c>
      <c r="Z57">
        <v>580</v>
      </c>
      <c r="AA57" s="2">
        <v>980</v>
      </c>
      <c r="AB57" s="27">
        <f t="shared" si="0"/>
        <v>3220</v>
      </c>
    </row>
    <row r="58" spans="1:28" hidden="1" x14ac:dyDescent="0.55000000000000004">
      <c r="A58" s="9" t="s">
        <v>453</v>
      </c>
      <c r="B58" t="s">
        <v>28</v>
      </c>
      <c r="C58" t="s">
        <v>304</v>
      </c>
      <c r="D58" s="1" t="s">
        <v>454</v>
      </c>
      <c r="E58" t="s">
        <v>455</v>
      </c>
      <c r="F58" t="s">
        <v>455</v>
      </c>
      <c r="H58" t="s">
        <v>981</v>
      </c>
      <c r="I58" s="15" t="s">
        <v>456</v>
      </c>
      <c r="S58" s="2">
        <v>6200</v>
      </c>
      <c r="U58" s="2">
        <v>6200</v>
      </c>
      <c r="V58">
        <v>10010</v>
      </c>
      <c r="X58" s="9">
        <v>10</v>
      </c>
      <c r="Y58">
        <v>1600</v>
      </c>
      <c r="Z58">
        <v>2320</v>
      </c>
      <c r="AA58" s="2">
        <v>3920</v>
      </c>
      <c r="AB58" s="27">
        <f t="shared" si="0"/>
        <v>2280</v>
      </c>
    </row>
    <row r="59" spans="1:28" hidden="1" x14ac:dyDescent="0.55000000000000004">
      <c r="A59" s="24">
        <v>1077</v>
      </c>
      <c r="B59" t="s">
        <v>28</v>
      </c>
      <c r="C59" t="s">
        <v>304</v>
      </c>
      <c r="D59" s="1" t="s">
        <v>670</v>
      </c>
      <c r="E59" s="15" t="s">
        <v>671</v>
      </c>
      <c r="F59" s="15" t="s">
        <v>672</v>
      </c>
      <c r="G59" s="15"/>
      <c r="I59" s="15"/>
      <c r="S59" s="10">
        <v>6500</v>
      </c>
      <c r="T59" s="10">
        <v>6500</v>
      </c>
      <c r="U59" s="10">
        <v>6500</v>
      </c>
      <c r="V59" s="15">
        <v>20025</v>
      </c>
      <c r="W59" s="16">
        <v>2</v>
      </c>
      <c r="X59" s="9">
        <v>25</v>
      </c>
      <c r="Y59">
        <v>3643.75</v>
      </c>
      <c r="Z59" s="2">
        <v>1093.125</v>
      </c>
      <c r="AA59" s="2">
        <v>4736.875</v>
      </c>
      <c r="AB59" s="27">
        <f t="shared" si="0"/>
        <v>1763.125</v>
      </c>
    </row>
    <row r="60" spans="1:28" hidden="1" x14ac:dyDescent="0.55000000000000004">
      <c r="A60" s="24">
        <v>1077</v>
      </c>
      <c r="B60" t="s">
        <v>28</v>
      </c>
      <c r="C60" t="s">
        <v>304</v>
      </c>
      <c r="D60" s="1" t="s">
        <v>673</v>
      </c>
      <c r="E60" s="15" t="s">
        <v>671</v>
      </c>
      <c r="F60" s="15"/>
      <c r="G60" s="15"/>
      <c r="I60" s="15"/>
      <c r="S60" s="10">
        <v>6500</v>
      </c>
      <c r="T60" s="10">
        <v>6500</v>
      </c>
      <c r="U60" s="10">
        <v>6500</v>
      </c>
      <c r="V60" s="15">
        <v>20025</v>
      </c>
      <c r="W60" s="16">
        <v>2</v>
      </c>
      <c r="X60" s="9">
        <v>25</v>
      </c>
      <c r="Y60">
        <v>3643.75</v>
      </c>
      <c r="Z60" s="2">
        <v>1093.125</v>
      </c>
      <c r="AA60" s="2">
        <v>4736.875</v>
      </c>
      <c r="AB60" s="27">
        <f t="shared" si="0"/>
        <v>1763.125</v>
      </c>
    </row>
    <row r="61" spans="1:28" hidden="1" x14ac:dyDescent="0.55000000000000004">
      <c r="A61" s="24">
        <v>1077</v>
      </c>
      <c r="B61" t="s">
        <v>28</v>
      </c>
      <c r="C61" t="s">
        <v>304</v>
      </c>
      <c r="D61" s="1" t="s">
        <v>674</v>
      </c>
      <c r="E61" s="15" t="s">
        <v>671</v>
      </c>
      <c r="F61" s="15"/>
      <c r="G61" s="15"/>
      <c r="I61" s="15"/>
      <c r="S61" s="10">
        <v>6500</v>
      </c>
      <c r="T61" s="10">
        <v>6500</v>
      </c>
      <c r="U61" s="10">
        <v>6500</v>
      </c>
      <c r="V61" s="15">
        <v>20025</v>
      </c>
      <c r="W61" s="16">
        <v>2</v>
      </c>
      <c r="X61" s="9">
        <v>25</v>
      </c>
      <c r="Y61">
        <v>3643.75</v>
      </c>
      <c r="Z61" s="2">
        <v>1093.125</v>
      </c>
      <c r="AA61" s="2">
        <v>4736.875</v>
      </c>
      <c r="AB61" s="27">
        <f t="shared" si="0"/>
        <v>1763.125</v>
      </c>
    </row>
    <row r="62" spans="1:28" hidden="1" x14ac:dyDescent="0.55000000000000004">
      <c r="A62" s="9" t="s">
        <v>815</v>
      </c>
      <c r="B62" t="s">
        <v>28</v>
      </c>
      <c r="C62" t="s">
        <v>304</v>
      </c>
      <c r="D62" s="1" t="s">
        <v>817</v>
      </c>
      <c r="E62" s="15" t="s">
        <v>818</v>
      </c>
      <c r="I62" s="15"/>
      <c r="S62" s="16"/>
      <c r="T62" s="16">
        <v>3900</v>
      </c>
      <c r="U62" s="16">
        <v>3900</v>
      </c>
      <c r="X62" s="9">
        <v>10</v>
      </c>
      <c r="Y62">
        <v>1457.5</v>
      </c>
      <c r="Z62" s="2">
        <v>437.25</v>
      </c>
      <c r="AA62" s="2">
        <v>1894.75</v>
      </c>
      <c r="AB62" s="27">
        <f t="shared" si="0"/>
        <v>0</v>
      </c>
    </row>
    <row r="63" spans="1:28" hidden="1" x14ac:dyDescent="0.55000000000000004">
      <c r="A63" s="9" t="s">
        <v>815</v>
      </c>
      <c r="B63" t="s">
        <v>28</v>
      </c>
      <c r="C63" t="s">
        <v>304</v>
      </c>
      <c r="D63" s="1" t="s">
        <v>819</v>
      </c>
      <c r="E63" s="15" t="s">
        <v>820</v>
      </c>
      <c r="I63" s="15"/>
      <c r="S63" s="16">
        <v>6800</v>
      </c>
      <c r="T63" s="16">
        <v>6800</v>
      </c>
      <c r="U63" s="16">
        <v>6800</v>
      </c>
      <c r="X63" s="9">
        <v>10</v>
      </c>
      <c r="Y63">
        <v>1457.5</v>
      </c>
      <c r="Z63" s="2">
        <v>437.25</v>
      </c>
      <c r="AA63" s="2">
        <v>1894.75</v>
      </c>
      <c r="AB63" s="27">
        <f t="shared" si="0"/>
        <v>4905.25</v>
      </c>
    </row>
    <row r="64" spans="1:28" hidden="1" x14ac:dyDescent="0.55000000000000004">
      <c r="A64" s="20" t="s">
        <v>56</v>
      </c>
      <c r="B64" t="s">
        <v>28</v>
      </c>
      <c r="C64" t="s">
        <v>57</v>
      </c>
      <c r="D64" t="s">
        <v>58</v>
      </c>
      <c r="E64" t="s">
        <v>59</v>
      </c>
      <c r="F64" t="s">
        <v>60</v>
      </c>
      <c r="H64" t="s">
        <v>981</v>
      </c>
      <c r="I64" s="15"/>
      <c r="J64" t="s">
        <v>62</v>
      </c>
      <c r="S64" s="2">
        <v>2484</v>
      </c>
      <c r="U64" s="2">
        <v>2484</v>
      </c>
      <c r="V64">
        <v>10005</v>
      </c>
      <c r="W64">
        <v>1</v>
      </c>
      <c r="X64" s="9">
        <v>5</v>
      </c>
      <c r="Y64" s="10">
        <v>840</v>
      </c>
      <c r="Z64" s="2">
        <v>974.4</v>
      </c>
      <c r="AA64" s="2">
        <v>1814.4</v>
      </c>
      <c r="AB64" s="27">
        <f t="shared" si="0"/>
        <v>669.59999999999991</v>
      </c>
    </row>
    <row r="65" spans="1:28" hidden="1" x14ac:dyDescent="0.55000000000000004">
      <c r="A65" s="9" t="s">
        <v>99</v>
      </c>
      <c r="B65" t="s">
        <v>28</v>
      </c>
      <c r="C65" t="s">
        <v>57</v>
      </c>
      <c r="D65" s="1" t="s">
        <v>100</v>
      </c>
      <c r="E65" t="s">
        <v>101</v>
      </c>
      <c r="F65" t="s">
        <v>101</v>
      </c>
      <c r="I65" s="15"/>
      <c r="S65" s="2">
        <v>14500</v>
      </c>
      <c r="U65" s="2">
        <v>14500</v>
      </c>
      <c r="V65">
        <v>10065</v>
      </c>
      <c r="W65">
        <v>1</v>
      </c>
      <c r="X65" s="9">
        <v>65</v>
      </c>
      <c r="Y65" s="10">
        <v>10920</v>
      </c>
      <c r="Z65" s="2">
        <v>12667.199999999999</v>
      </c>
      <c r="AA65" s="2">
        <v>23587.199999999997</v>
      </c>
      <c r="AB65" s="27">
        <f t="shared" si="0"/>
        <v>-9087.1999999999971</v>
      </c>
    </row>
    <row r="66" spans="1:28" hidden="1" x14ac:dyDescent="0.55000000000000004">
      <c r="A66" s="9" t="s">
        <v>102</v>
      </c>
      <c r="B66" t="s">
        <v>28</v>
      </c>
      <c r="C66" t="s">
        <v>57</v>
      </c>
      <c r="D66" s="1" t="s">
        <v>103</v>
      </c>
      <c r="E66" t="s">
        <v>104</v>
      </c>
      <c r="F66" t="s">
        <v>104</v>
      </c>
      <c r="I66" s="15"/>
      <c r="S66" s="2">
        <v>14500</v>
      </c>
      <c r="U66" s="2">
        <v>14500</v>
      </c>
      <c r="V66">
        <v>10065</v>
      </c>
      <c r="W66">
        <v>1</v>
      </c>
      <c r="X66" s="9">
        <v>65</v>
      </c>
      <c r="Y66" s="10">
        <v>10920</v>
      </c>
      <c r="Z66" s="2">
        <v>12667.199999999999</v>
      </c>
      <c r="AA66" s="2">
        <v>23587.199999999997</v>
      </c>
      <c r="AB66" s="27">
        <f t="shared" ref="AB66:AB129" si="1">IF(S66="",0,S66-AA66)</f>
        <v>-9087.1999999999971</v>
      </c>
    </row>
    <row r="67" spans="1:28" hidden="1" x14ac:dyDescent="0.55000000000000004">
      <c r="A67" s="9" t="s">
        <v>105</v>
      </c>
      <c r="B67" t="s">
        <v>28</v>
      </c>
      <c r="C67" t="s">
        <v>57</v>
      </c>
      <c r="D67" s="1" t="s">
        <v>106</v>
      </c>
      <c r="E67" t="s">
        <v>107</v>
      </c>
      <c r="F67" t="s">
        <v>107</v>
      </c>
      <c r="I67" s="15"/>
      <c r="S67" s="2">
        <v>14500</v>
      </c>
      <c r="U67" s="2">
        <v>14500</v>
      </c>
      <c r="V67">
        <v>10065</v>
      </c>
      <c r="W67">
        <v>1</v>
      </c>
      <c r="X67" s="9">
        <v>65</v>
      </c>
      <c r="Y67" s="10">
        <v>10920</v>
      </c>
      <c r="Z67" s="2">
        <v>12667.199999999999</v>
      </c>
      <c r="AA67" s="2">
        <v>23587.199999999997</v>
      </c>
      <c r="AB67" s="27">
        <f t="shared" si="1"/>
        <v>-9087.1999999999971</v>
      </c>
    </row>
    <row r="68" spans="1:28" hidden="1" x14ac:dyDescent="0.55000000000000004">
      <c r="A68" s="9" t="s">
        <v>108</v>
      </c>
      <c r="B68" t="s">
        <v>28</v>
      </c>
      <c r="C68" t="s">
        <v>57</v>
      </c>
      <c r="D68" s="1" t="s">
        <v>109</v>
      </c>
      <c r="E68" t="s">
        <v>110</v>
      </c>
      <c r="F68" t="s">
        <v>110</v>
      </c>
      <c r="H68" t="s">
        <v>981</v>
      </c>
      <c r="I68" s="15"/>
      <c r="S68" s="2">
        <v>14500</v>
      </c>
      <c r="U68" s="2">
        <v>14500</v>
      </c>
      <c r="V68">
        <v>10065</v>
      </c>
      <c r="W68">
        <v>1</v>
      </c>
      <c r="X68" s="9">
        <v>65</v>
      </c>
      <c r="Y68" s="10">
        <v>10920</v>
      </c>
      <c r="Z68" s="2">
        <v>12667.199999999999</v>
      </c>
      <c r="AA68" s="2">
        <v>23587.199999999997</v>
      </c>
      <c r="AB68" s="27">
        <f t="shared" si="1"/>
        <v>-9087.1999999999971</v>
      </c>
    </row>
    <row r="69" spans="1:28" hidden="1" x14ac:dyDescent="0.55000000000000004">
      <c r="A69" s="15" t="s">
        <v>111</v>
      </c>
      <c r="B69" t="s">
        <v>28</v>
      </c>
      <c r="C69" t="s">
        <v>57</v>
      </c>
      <c r="D69" s="1" t="s">
        <v>112</v>
      </c>
      <c r="E69" t="s">
        <v>113</v>
      </c>
      <c r="F69" t="s">
        <v>113</v>
      </c>
      <c r="H69" t="s">
        <v>981</v>
      </c>
      <c r="I69" s="15"/>
      <c r="S69" s="2">
        <v>27000</v>
      </c>
      <c r="U69" s="2">
        <v>27000</v>
      </c>
      <c r="V69">
        <v>10125</v>
      </c>
      <c r="W69">
        <v>1</v>
      </c>
      <c r="X69" s="15">
        <v>125</v>
      </c>
      <c r="Y69" s="10">
        <v>21000</v>
      </c>
      <c r="Z69" s="2">
        <v>24360</v>
      </c>
      <c r="AA69" s="2">
        <v>45360</v>
      </c>
      <c r="AB69" s="27">
        <f t="shared" si="1"/>
        <v>-18360</v>
      </c>
    </row>
    <row r="70" spans="1:28" hidden="1" x14ac:dyDescent="0.55000000000000004">
      <c r="A70" s="15" t="s">
        <v>114</v>
      </c>
      <c r="B70" t="s">
        <v>28</v>
      </c>
      <c r="C70" t="s">
        <v>57</v>
      </c>
      <c r="D70" s="1" t="s">
        <v>115</v>
      </c>
      <c r="E70" t="s">
        <v>116</v>
      </c>
      <c r="F70" t="s">
        <v>116</v>
      </c>
      <c r="I70" s="15"/>
      <c r="S70" s="2">
        <v>27000</v>
      </c>
      <c r="U70" s="2">
        <v>27000</v>
      </c>
      <c r="V70">
        <v>10125</v>
      </c>
      <c r="W70">
        <v>1</v>
      </c>
      <c r="X70" s="15">
        <v>125</v>
      </c>
      <c r="Y70" s="10">
        <v>21000</v>
      </c>
      <c r="Z70" s="2">
        <v>24360</v>
      </c>
      <c r="AA70" s="2">
        <v>45360</v>
      </c>
      <c r="AB70" s="27">
        <f t="shared" si="1"/>
        <v>-18360</v>
      </c>
    </row>
    <row r="71" spans="1:28" hidden="1" x14ac:dyDescent="0.55000000000000004">
      <c r="A71" s="15" t="s">
        <v>141</v>
      </c>
      <c r="B71" t="s">
        <v>28</v>
      </c>
      <c r="C71" t="s">
        <v>57</v>
      </c>
      <c r="D71" s="1" t="s">
        <v>142</v>
      </c>
      <c r="E71" t="s">
        <v>143</v>
      </c>
      <c r="F71" t="s">
        <v>143</v>
      </c>
      <c r="G71" t="s">
        <v>144</v>
      </c>
      <c r="H71" t="s">
        <v>981</v>
      </c>
      <c r="I71" s="9"/>
      <c r="S71" s="2">
        <v>7020</v>
      </c>
      <c r="U71" s="2">
        <v>7020</v>
      </c>
      <c r="V71">
        <v>10010</v>
      </c>
      <c r="W71">
        <v>1</v>
      </c>
      <c r="X71" s="9">
        <v>10</v>
      </c>
      <c r="Y71" s="10">
        <v>1680</v>
      </c>
      <c r="Z71" s="2">
        <v>1948.8</v>
      </c>
      <c r="AA71" s="2">
        <v>3628.8</v>
      </c>
      <c r="AB71" s="27">
        <f t="shared" si="1"/>
        <v>3391.2</v>
      </c>
    </row>
    <row r="72" spans="1:28" hidden="1" x14ac:dyDescent="0.55000000000000004">
      <c r="A72" s="15" t="s">
        <v>197</v>
      </c>
      <c r="B72" t="s">
        <v>28</v>
      </c>
      <c r="C72" t="s">
        <v>57</v>
      </c>
      <c r="D72" s="1" t="s">
        <v>198</v>
      </c>
      <c r="E72" t="s">
        <v>199</v>
      </c>
      <c r="F72" t="s">
        <v>200</v>
      </c>
      <c r="I72" s="9"/>
      <c r="S72" s="2">
        <v>2376</v>
      </c>
      <c r="U72" s="2">
        <v>2376</v>
      </c>
      <c r="V72">
        <v>10005</v>
      </c>
      <c r="X72" s="9">
        <v>5</v>
      </c>
      <c r="Y72" s="10">
        <v>840</v>
      </c>
      <c r="Z72" s="2">
        <v>974.4</v>
      </c>
      <c r="AA72" s="2">
        <v>1814.4</v>
      </c>
      <c r="AB72" s="27">
        <f t="shared" si="1"/>
        <v>561.59999999999991</v>
      </c>
    </row>
    <row r="73" spans="1:28" hidden="1" x14ac:dyDescent="0.55000000000000004">
      <c r="A73" s="15" t="s">
        <v>217</v>
      </c>
      <c r="B73" t="s">
        <v>28</v>
      </c>
      <c r="C73" t="s">
        <v>57</v>
      </c>
      <c r="D73" s="1" t="s">
        <v>218</v>
      </c>
      <c r="E73" t="s">
        <v>219</v>
      </c>
      <c r="F73" t="s">
        <v>219</v>
      </c>
      <c r="I73" s="9"/>
      <c r="S73" s="2">
        <v>1600</v>
      </c>
      <c r="U73" s="2">
        <v>1944</v>
      </c>
      <c r="V73">
        <v>10002</v>
      </c>
      <c r="X73" s="9">
        <v>2</v>
      </c>
      <c r="Y73" s="10">
        <v>336</v>
      </c>
      <c r="Z73" s="2">
        <v>389.76</v>
      </c>
      <c r="AA73" s="2">
        <v>725.76</v>
      </c>
      <c r="AB73" s="27">
        <f t="shared" si="1"/>
        <v>874.24</v>
      </c>
    </row>
    <row r="74" spans="1:28" hidden="1" x14ac:dyDescent="0.55000000000000004">
      <c r="A74" s="15" t="s">
        <v>220</v>
      </c>
      <c r="B74" t="s">
        <v>28</v>
      </c>
      <c r="C74" t="s">
        <v>57</v>
      </c>
      <c r="D74" s="1" t="s">
        <v>221</v>
      </c>
      <c r="E74" t="s">
        <v>219</v>
      </c>
      <c r="F74" t="s">
        <v>219</v>
      </c>
      <c r="H74" t="s">
        <v>981</v>
      </c>
      <c r="I74" s="9"/>
      <c r="S74" s="2">
        <v>2500</v>
      </c>
      <c r="U74" s="2">
        <v>2500</v>
      </c>
      <c r="V74">
        <v>10002</v>
      </c>
      <c r="X74" s="9">
        <v>2</v>
      </c>
      <c r="Y74" s="10">
        <v>336</v>
      </c>
      <c r="Z74" s="2">
        <v>389.76</v>
      </c>
      <c r="AA74" s="2">
        <v>725.76</v>
      </c>
      <c r="AB74" s="27">
        <f t="shared" si="1"/>
        <v>1774.24</v>
      </c>
    </row>
    <row r="75" spans="1:28" hidden="1" x14ac:dyDescent="0.55000000000000004">
      <c r="A75" s="15" t="s">
        <v>222</v>
      </c>
      <c r="B75" t="s">
        <v>28</v>
      </c>
      <c r="C75" t="s">
        <v>57</v>
      </c>
      <c r="D75" s="1" t="s">
        <v>223</v>
      </c>
      <c r="E75" t="s">
        <v>219</v>
      </c>
      <c r="F75" t="s">
        <v>219</v>
      </c>
      <c r="I75" s="9"/>
      <c r="S75" s="2">
        <v>1080</v>
      </c>
      <c r="U75" s="2">
        <v>1080</v>
      </c>
      <c r="V75">
        <v>10001</v>
      </c>
      <c r="X75" s="9">
        <v>1</v>
      </c>
      <c r="Y75" s="10">
        <v>168</v>
      </c>
      <c r="Z75" s="2">
        <v>194.88</v>
      </c>
      <c r="AA75" s="2">
        <v>362.88</v>
      </c>
      <c r="AB75" s="27">
        <f t="shared" si="1"/>
        <v>717.12</v>
      </c>
    </row>
    <row r="76" spans="1:28" hidden="1" x14ac:dyDescent="0.55000000000000004">
      <c r="A76" t="s">
        <v>267</v>
      </c>
      <c r="B76" t="s">
        <v>28</v>
      </c>
      <c r="C76" t="s">
        <v>57</v>
      </c>
      <c r="D76" s="1" t="s">
        <v>268</v>
      </c>
      <c r="E76" t="s">
        <v>269</v>
      </c>
      <c r="F76" t="s">
        <v>269</v>
      </c>
      <c r="I76" s="9" t="s">
        <v>270</v>
      </c>
      <c r="S76" s="2">
        <v>3132</v>
      </c>
      <c r="U76" s="2">
        <v>3132</v>
      </c>
      <c r="X76" s="9">
        <v>3</v>
      </c>
      <c r="Y76">
        <v>480</v>
      </c>
      <c r="Z76">
        <v>696</v>
      </c>
      <c r="AA76" s="2">
        <v>1176</v>
      </c>
      <c r="AB76" s="27">
        <f t="shared" si="1"/>
        <v>1956</v>
      </c>
    </row>
    <row r="77" spans="1:28" hidden="1" x14ac:dyDescent="0.55000000000000004">
      <c r="A77" t="s">
        <v>338</v>
      </c>
      <c r="B77" t="s">
        <v>28</v>
      </c>
      <c r="C77" t="s">
        <v>57</v>
      </c>
      <c r="D77" s="1" t="s">
        <v>339</v>
      </c>
      <c r="E77" t="s">
        <v>340</v>
      </c>
      <c r="F77" t="s">
        <v>340</v>
      </c>
      <c r="I77" s="9" t="s">
        <v>341</v>
      </c>
      <c r="S77" s="2">
        <v>2160</v>
      </c>
      <c r="U77" s="2">
        <v>2160</v>
      </c>
      <c r="X77" s="9">
        <v>3</v>
      </c>
      <c r="Y77">
        <v>480</v>
      </c>
      <c r="Z77">
        <v>696</v>
      </c>
      <c r="AA77" s="2">
        <v>1176</v>
      </c>
      <c r="AB77" s="27">
        <f t="shared" si="1"/>
        <v>984</v>
      </c>
    </row>
    <row r="78" spans="1:28" hidden="1" x14ac:dyDescent="0.55000000000000004">
      <c r="A78" t="s">
        <v>345</v>
      </c>
      <c r="B78" t="s">
        <v>28</v>
      </c>
      <c r="C78" t="s">
        <v>57</v>
      </c>
      <c r="D78" s="1" t="s">
        <v>346</v>
      </c>
      <c r="E78" t="s">
        <v>347</v>
      </c>
      <c r="F78" t="s">
        <v>347</v>
      </c>
      <c r="H78" t="s">
        <v>981</v>
      </c>
      <c r="I78" s="9" t="s">
        <v>344</v>
      </c>
      <c r="S78" s="2">
        <v>2160</v>
      </c>
      <c r="U78" s="2">
        <v>2160</v>
      </c>
      <c r="X78" s="9">
        <v>0.8</v>
      </c>
      <c r="Y78">
        <v>128</v>
      </c>
      <c r="Z78">
        <v>185.6</v>
      </c>
      <c r="AA78" s="2">
        <v>313.60000000000002</v>
      </c>
      <c r="AB78" s="27">
        <f t="shared" si="1"/>
        <v>1846.4</v>
      </c>
    </row>
    <row r="79" spans="1:28" hidden="1" x14ac:dyDescent="0.55000000000000004">
      <c r="A79" s="15" t="s">
        <v>345</v>
      </c>
      <c r="B79" t="s">
        <v>28</v>
      </c>
      <c r="C79" t="s">
        <v>57</v>
      </c>
      <c r="D79" s="1" t="s">
        <v>348</v>
      </c>
      <c r="E79" s="15" t="s">
        <v>349</v>
      </c>
      <c r="F79" s="15" t="s">
        <v>349</v>
      </c>
      <c r="H79" t="s">
        <v>981</v>
      </c>
      <c r="I79" s="9"/>
      <c r="S79" s="2">
        <v>2160</v>
      </c>
      <c r="U79" s="2">
        <v>2160</v>
      </c>
      <c r="V79" s="15"/>
      <c r="X79" s="9"/>
      <c r="AA79" s="2"/>
      <c r="AB79" s="27">
        <f t="shared" si="1"/>
        <v>2160</v>
      </c>
    </row>
    <row r="80" spans="1:28" hidden="1" x14ac:dyDescent="0.55000000000000004">
      <c r="A80" s="15" t="s">
        <v>345</v>
      </c>
      <c r="B80" t="s">
        <v>28</v>
      </c>
      <c r="C80" t="s">
        <v>57</v>
      </c>
      <c r="D80" s="1" t="s">
        <v>350</v>
      </c>
      <c r="E80" s="15" t="s">
        <v>351</v>
      </c>
      <c r="F80" s="15" t="s">
        <v>351</v>
      </c>
      <c r="H80" t="s">
        <v>981</v>
      </c>
      <c r="I80" s="9"/>
      <c r="S80" s="2">
        <v>2160</v>
      </c>
      <c r="U80" s="2">
        <v>2160</v>
      </c>
      <c r="V80" s="15"/>
      <c r="X80" s="9"/>
      <c r="AA80" s="2"/>
      <c r="AB80" s="27">
        <f t="shared" si="1"/>
        <v>2160</v>
      </c>
    </row>
    <row r="81" spans="1:28" hidden="1" x14ac:dyDescent="0.55000000000000004">
      <c r="A81" s="15" t="s">
        <v>345</v>
      </c>
      <c r="B81" t="s">
        <v>28</v>
      </c>
      <c r="C81" t="s">
        <v>57</v>
      </c>
      <c r="D81" s="1" t="s">
        <v>352</v>
      </c>
      <c r="E81" s="15" t="s">
        <v>353</v>
      </c>
      <c r="F81" s="15" t="s">
        <v>353</v>
      </c>
      <c r="H81" t="s">
        <v>981</v>
      </c>
      <c r="I81" s="9"/>
      <c r="S81" s="2">
        <v>2160</v>
      </c>
      <c r="U81" s="2">
        <v>2160</v>
      </c>
      <c r="V81" s="15"/>
      <c r="X81" s="9"/>
      <c r="AA81" s="2"/>
      <c r="AB81" s="27">
        <f t="shared" si="1"/>
        <v>2160</v>
      </c>
    </row>
    <row r="82" spans="1:28" hidden="1" x14ac:dyDescent="0.55000000000000004">
      <c r="A82" s="15" t="s">
        <v>345</v>
      </c>
      <c r="B82" t="s">
        <v>28</v>
      </c>
      <c r="C82" t="s">
        <v>57</v>
      </c>
      <c r="D82" s="1" t="s">
        <v>354</v>
      </c>
      <c r="E82" s="15" t="s">
        <v>355</v>
      </c>
      <c r="F82" s="15" t="s">
        <v>355</v>
      </c>
      <c r="H82" t="s">
        <v>981</v>
      </c>
      <c r="I82" s="9"/>
      <c r="S82" s="2">
        <v>2160</v>
      </c>
      <c r="U82" s="2">
        <v>2160</v>
      </c>
      <c r="V82" s="15"/>
      <c r="X82" s="9"/>
      <c r="AA82" s="2"/>
      <c r="AB82" s="27">
        <f t="shared" si="1"/>
        <v>2160</v>
      </c>
    </row>
    <row r="83" spans="1:28" hidden="1" x14ac:dyDescent="0.55000000000000004">
      <c r="A83" s="15" t="s">
        <v>345</v>
      </c>
      <c r="B83" t="s">
        <v>28</v>
      </c>
      <c r="C83" t="s">
        <v>57</v>
      </c>
      <c r="D83" s="1" t="s">
        <v>356</v>
      </c>
      <c r="E83" s="15" t="s">
        <v>357</v>
      </c>
      <c r="F83" s="15" t="s">
        <v>357</v>
      </c>
      <c r="I83" s="9"/>
      <c r="S83" s="2">
        <v>2160</v>
      </c>
      <c r="U83" s="2">
        <v>2160</v>
      </c>
      <c r="V83" s="15"/>
      <c r="X83" s="9"/>
      <c r="AA83" s="2"/>
      <c r="AB83" s="27">
        <f t="shared" si="1"/>
        <v>2160</v>
      </c>
    </row>
    <row r="84" spans="1:28" hidden="1" x14ac:dyDescent="0.55000000000000004">
      <c r="A84" s="15" t="s">
        <v>345</v>
      </c>
      <c r="B84" t="s">
        <v>28</v>
      </c>
      <c r="C84" t="s">
        <v>57</v>
      </c>
      <c r="D84" s="1" t="s">
        <v>358</v>
      </c>
      <c r="E84" s="15" t="s">
        <v>359</v>
      </c>
      <c r="F84" s="15" t="s">
        <v>359</v>
      </c>
      <c r="I84" s="9"/>
      <c r="S84" s="2">
        <v>2160</v>
      </c>
      <c r="U84" s="2">
        <v>2160</v>
      </c>
      <c r="V84" s="15"/>
      <c r="X84" s="9"/>
      <c r="AA84" s="2"/>
      <c r="AB84" s="27">
        <f t="shared" si="1"/>
        <v>2160</v>
      </c>
    </row>
    <row r="85" spans="1:28" hidden="1" x14ac:dyDescent="0.55000000000000004">
      <c r="A85" s="15" t="s">
        <v>504</v>
      </c>
      <c r="B85" t="s">
        <v>28</v>
      </c>
      <c r="C85" t="s">
        <v>57</v>
      </c>
      <c r="D85" s="1" t="s">
        <v>505</v>
      </c>
      <c r="E85" s="15" t="s">
        <v>506</v>
      </c>
      <c r="F85" s="15"/>
      <c r="I85" s="9" t="s">
        <v>507</v>
      </c>
      <c r="S85" s="2">
        <v>3240</v>
      </c>
      <c r="U85" s="2">
        <v>3240</v>
      </c>
      <c r="V85" s="15"/>
      <c r="X85" s="9">
        <v>5</v>
      </c>
      <c r="Y85">
        <v>800</v>
      </c>
      <c r="Z85">
        <v>1160</v>
      </c>
      <c r="AA85" s="2">
        <v>1960</v>
      </c>
      <c r="AB85" s="27">
        <f t="shared" si="1"/>
        <v>1280</v>
      </c>
    </row>
    <row r="86" spans="1:28" hidden="1" x14ac:dyDescent="0.55000000000000004">
      <c r="A86" s="23">
        <v>1079</v>
      </c>
      <c r="B86" t="s">
        <v>28</v>
      </c>
      <c r="C86" t="s">
        <v>57</v>
      </c>
      <c r="D86" s="1" t="s">
        <v>678</v>
      </c>
      <c r="E86" s="15" t="s">
        <v>679</v>
      </c>
      <c r="F86" s="15" t="s">
        <v>679</v>
      </c>
      <c r="G86" s="15"/>
      <c r="I86" s="9"/>
      <c r="S86" s="10">
        <v>1200</v>
      </c>
      <c r="T86" s="10">
        <v>1200</v>
      </c>
      <c r="U86" s="10">
        <v>1200</v>
      </c>
      <c r="V86" s="15">
        <v>0.35</v>
      </c>
      <c r="W86" s="16">
        <v>2</v>
      </c>
      <c r="X86" s="9">
        <v>0.35</v>
      </c>
      <c r="Y86">
        <v>51.012499999999996</v>
      </c>
      <c r="Z86" s="2">
        <v>15.303749999999997</v>
      </c>
      <c r="AA86" s="2">
        <v>66.316249999999997</v>
      </c>
      <c r="AB86" s="27">
        <f t="shared" si="1"/>
        <v>1133.6837499999999</v>
      </c>
    </row>
    <row r="87" spans="1:28" hidden="1" x14ac:dyDescent="0.55000000000000004">
      <c r="A87" s="23">
        <v>1079</v>
      </c>
      <c r="B87" t="s">
        <v>28</v>
      </c>
      <c r="C87" t="s">
        <v>57</v>
      </c>
      <c r="D87" s="1" t="s">
        <v>678</v>
      </c>
      <c r="E87" s="15" t="s">
        <v>679</v>
      </c>
      <c r="F87" s="15" t="s">
        <v>679</v>
      </c>
      <c r="G87" s="15"/>
      <c r="I87" s="9"/>
      <c r="S87" s="10">
        <v>1200</v>
      </c>
      <c r="T87" s="10">
        <v>1200</v>
      </c>
      <c r="U87" s="10">
        <v>1200</v>
      </c>
      <c r="V87" s="15">
        <v>0.35</v>
      </c>
      <c r="W87" s="16">
        <v>2</v>
      </c>
      <c r="X87" s="9">
        <v>0.35</v>
      </c>
      <c r="Y87">
        <v>51.012499999999996</v>
      </c>
      <c r="Z87" s="2">
        <v>15.303749999999997</v>
      </c>
      <c r="AA87" s="2">
        <v>66.316249999999997</v>
      </c>
      <c r="AB87" s="27">
        <f t="shared" si="1"/>
        <v>1133.6837499999999</v>
      </c>
    </row>
    <row r="88" spans="1:28" hidden="1" x14ac:dyDescent="0.55000000000000004">
      <c r="A88" s="23">
        <v>1079</v>
      </c>
      <c r="B88" t="s">
        <v>28</v>
      </c>
      <c r="C88" t="s">
        <v>57</v>
      </c>
      <c r="D88" s="1" t="s">
        <v>678</v>
      </c>
      <c r="E88" s="15" t="s">
        <v>679</v>
      </c>
      <c r="F88" s="15" t="s">
        <v>679</v>
      </c>
      <c r="G88" s="15"/>
      <c r="I88" s="9"/>
      <c r="S88" s="10">
        <v>1200</v>
      </c>
      <c r="T88" s="10">
        <v>1200</v>
      </c>
      <c r="U88" s="10">
        <v>1200</v>
      </c>
      <c r="V88" s="15">
        <v>0.35</v>
      </c>
      <c r="W88" s="16">
        <v>2</v>
      </c>
      <c r="X88" s="9">
        <v>0.35</v>
      </c>
      <c r="Y88">
        <v>51.012499999999996</v>
      </c>
      <c r="Z88" s="2">
        <v>15.303749999999997</v>
      </c>
      <c r="AA88" s="2">
        <v>66.316249999999997</v>
      </c>
      <c r="AB88" s="27">
        <f t="shared" si="1"/>
        <v>1133.6837499999999</v>
      </c>
    </row>
    <row r="89" spans="1:28" hidden="1" x14ac:dyDescent="0.55000000000000004">
      <c r="A89" s="23">
        <v>1079</v>
      </c>
      <c r="B89" t="s">
        <v>28</v>
      </c>
      <c r="C89" t="s">
        <v>57</v>
      </c>
      <c r="D89" s="1" t="s">
        <v>678</v>
      </c>
      <c r="E89" s="15" t="s">
        <v>679</v>
      </c>
      <c r="F89" s="15" t="s">
        <v>679</v>
      </c>
      <c r="G89" s="15"/>
      <c r="I89" s="9"/>
      <c r="S89" s="10">
        <v>1200</v>
      </c>
      <c r="T89" s="10">
        <v>1200</v>
      </c>
      <c r="U89" s="10">
        <v>1200</v>
      </c>
      <c r="V89" s="15">
        <v>0.35</v>
      </c>
      <c r="W89" s="16">
        <v>2</v>
      </c>
      <c r="X89" s="9">
        <v>0.35</v>
      </c>
      <c r="Y89">
        <v>51.012499999999996</v>
      </c>
      <c r="Z89" s="2">
        <v>15.303749999999997</v>
      </c>
      <c r="AA89" s="2">
        <v>66.316249999999997</v>
      </c>
      <c r="AB89" s="27">
        <f t="shared" si="1"/>
        <v>1133.6837499999999</v>
      </c>
    </row>
    <row r="90" spans="1:28" hidden="1" x14ac:dyDescent="0.55000000000000004">
      <c r="A90" s="23">
        <v>1079</v>
      </c>
      <c r="B90" t="s">
        <v>28</v>
      </c>
      <c r="C90" t="s">
        <v>57</v>
      </c>
      <c r="D90" s="1" t="s">
        <v>678</v>
      </c>
      <c r="E90" s="15" t="s">
        <v>679</v>
      </c>
      <c r="F90" s="15" t="s">
        <v>679</v>
      </c>
      <c r="G90" s="15"/>
      <c r="I90" s="9"/>
      <c r="S90" s="10">
        <v>1200</v>
      </c>
      <c r="T90" s="10">
        <v>1200</v>
      </c>
      <c r="U90" s="10">
        <v>1200</v>
      </c>
      <c r="V90" s="15">
        <v>0.35</v>
      </c>
      <c r="W90" s="16">
        <v>2</v>
      </c>
      <c r="X90" s="9">
        <v>0.35</v>
      </c>
      <c r="Y90">
        <v>51.012499999999996</v>
      </c>
      <c r="Z90" s="2">
        <v>15.303749999999997</v>
      </c>
      <c r="AA90" s="2">
        <v>66.316249999999997</v>
      </c>
      <c r="AB90" s="27">
        <f t="shared" si="1"/>
        <v>1133.6837499999999</v>
      </c>
    </row>
    <row r="91" spans="1:28" hidden="1" x14ac:dyDescent="0.55000000000000004">
      <c r="A91" s="23">
        <v>1079</v>
      </c>
      <c r="B91" t="s">
        <v>28</v>
      </c>
      <c r="C91" t="s">
        <v>57</v>
      </c>
      <c r="D91" s="1" t="s">
        <v>678</v>
      </c>
      <c r="E91" s="15" t="s">
        <v>679</v>
      </c>
      <c r="F91" s="15" t="s">
        <v>679</v>
      </c>
      <c r="G91" s="15"/>
      <c r="I91" s="9"/>
      <c r="S91" s="10">
        <v>1200</v>
      </c>
      <c r="T91" s="10">
        <v>1200</v>
      </c>
      <c r="U91" s="10">
        <v>1200</v>
      </c>
      <c r="V91" s="15">
        <v>0.35</v>
      </c>
      <c r="W91" s="16">
        <v>2</v>
      </c>
      <c r="X91" s="9">
        <v>0.35</v>
      </c>
      <c r="Y91">
        <v>51.012499999999996</v>
      </c>
      <c r="Z91" s="2">
        <v>15.303749999999997</v>
      </c>
      <c r="AA91" s="2">
        <v>66.316249999999997</v>
      </c>
      <c r="AB91" s="27">
        <f t="shared" si="1"/>
        <v>1133.6837499999999</v>
      </c>
    </row>
    <row r="92" spans="1:28" hidden="1" x14ac:dyDescent="0.55000000000000004">
      <c r="A92" s="23">
        <v>1079</v>
      </c>
      <c r="B92" t="s">
        <v>28</v>
      </c>
      <c r="C92" t="s">
        <v>57</v>
      </c>
      <c r="D92" s="1" t="s">
        <v>678</v>
      </c>
      <c r="E92" s="15" t="s">
        <v>679</v>
      </c>
      <c r="F92" s="15" t="s">
        <v>679</v>
      </c>
      <c r="G92" s="15"/>
      <c r="I92" s="9"/>
      <c r="S92" s="10">
        <v>1200</v>
      </c>
      <c r="T92" s="10">
        <v>1200</v>
      </c>
      <c r="U92" s="10">
        <v>1200</v>
      </c>
      <c r="V92" s="15">
        <v>0.35</v>
      </c>
      <c r="W92" s="16">
        <v>2</v>
      </c>
      <c r="X92" s="9">
        <v>0.35</v>
      </c>
      <c r="Y92">
        <v>51.012499999999996</v>
      </c>
      <c r="Z92" s="2">
        <v>15.303749999999997</v>
      </c>
      <c r="AA92" s="2">
        <v>66.316249999999997</v>
      </c>
      <c r="AB92" s="27">
        <f t="shared" si="1"/>
        <v>1133.6837499999999</v>
      </c>
    </row>
    <row r="93" spans="1:28" hidden="1" x14ac:dyDescent="0.55000000000000004">
      <c r="A93" s="23">
        <v>1079</v>
      </c>
      <c r="B93" t="s">
        <v>28</v>
      </c>
      <c r="C93" t="s">
        <v>57</v>
      </c>
      <c r="D93" s="1" t="s">
        <v>678</v>
      </c>
      <c r="E93" s="15" t="s">
        <v>679</v>
      </c>
      <c r="F93" s="15" t="s">
        <v>679</v>
      </c>
      <c r="G93" s="15"/>
      <c r="I93" s="9"/>
      <c r="S93" s="10">
        <v>1200</v>
      </c>
      <c r="T93" s="10">
        <v>1200</v>
      </c>
      <c r="U93" s="10">
        <v>1200</v>
      </c>
      <c r="V93" s="15">
        <v>0.35</v>
      </c>
      <c r="W93" s="16">
        <v>2</v>
      </c>
      <c r="X93" s="9">
        <v>0.35</v>
      </c>
      <c r="Y93">
        <v>51.012499999999996</v>
      </c>
      <c r="Z93" s="2">
        <v>15.303749999999997</v>
      </c>
      <c r="AA93" s="2">
        <v>66.316249999999997</v>
      </c>
      <c r="AB93" s="27">
        <f t="shared" si="1"/>
        <v>1133.6837499999999</v>
      </c>
    </row>
    <row r="94" spans="1:28" hidden="1" x14ac:dyDescent="0.55000000000000004">
      <c r="A94" s="23">
        <v>1079</v>
      </c>
      <c r="B94" t="s">
        <v>28</v>
      </c>
      <c r="C94" t="s">
        <v>57</v>
      </c>
      <c r="D94" s="1" t="s">
        <v>678</v>
      </c>
      <c r="E94" s="15" t="s">
        <v>679</v>
      </c>
      <c r="F94" s="15" t="s">
        <v>679</v>
      </c>
      <c r="G94" s="15"/>
      <c r="I94" s="9"/>
      <c r="S94" s="10">
        <v>1200</v>
      </c>
      <c r="T94" s="10">
        <v>1200</v>
      </c>
      <c r="U94" s="10">
        <v>1200</v>
      </c>
      <c r="V94" s="15">
        <v>0.35</v>
      </c>
      <c r="W94" s="16">
        <v>2</v>
      </c>
      <c r="X94" s="9">
        <v>0.35</v>
      </c>
      <c r="Y94">
        <v>51.012499999999996</v>
      </c>
      <c r="Z94" s="2">
        <v>15.303749999999997</v>
      </c>
      <c r="AA94" s="2">
        <v>66.316249999999997</v>
      </c>
      <c r="AB94" s="27">
        <f t="shared" si="1"/>
        <v>1133.6837499999999</v>
      </c>
    </row>
    <row r="95" spans="1:28" hidden="1" x14ac:dyDescent="0.55000000000000004">
      <c r="A95" s="23">
        <v>1079</v>
      </c>
      <c r="B95" t="s">
        <v>28</v>
      </c>
      <c r="C95" t="s">
        <v>57</v>
      </c>
      <c r="D95" s="1" t="s">
        <v>678</v>
      </c>
      <c r="E95" s="15" t="s">
        <v>679</v>
      </c>
      <c r="F95" s="15" t="s">
        <v>679</v>
      </c>
      <c r="G95" s="15"/>
      <c r="I95" s="9"/>
      <c r="S95" s="10">
        <v>1200</v>
      </c>
      <c r="T95" s="10">
        <v>1200</v>
      </c>
      <c r="U95" s="10">
        <v>1200</v>
      </c>
      <c r="V95" s="15">
        <v>0.35</v>
      </c>
      <c r="W95" s="16">
        <v>2</v>
      </c>
      <c r="X95" s="9">
        <v>0.35</v>
      </c>
      <c r="Y95">
        <v>51.012499999999996</v>
      </c>
      <c r="Z95" s="2">
        <v>15.303749999999997</v>
      </c>
      <c r="AA95" s="2">
        <v>66.316249999999997</v>
      </c>
      <c r="AB95" s="27">
        <f t="shared" si="1"/>
        <v>1133.6837499999999</v>
      </c>
    </row>
    <row r="96" spans="1:28" hidden="1" x14ac:dyDescent="0.55000000000000004">
      <c r="A96" s="23">
        <v>1093</v>
      </c>
      <c r="B96" t="s">
        <v>28</v>
      </c>
      <c r="C96" t="s">
        <v>57</v>
      </c>
      <c r="D96" s="1" t="s">
        <v>735</v>
      </c>
      <c r="E96" s="15" t="s">
        <v>736</v>
      </c>
      <c r="F96" s="15" t="s">
        <v>737</v>
      </c>
      <c r="G96" s="15"/>
      <c r="I96" s="9"/>
      <c r="S96" s="10">
        <v>2800</v>
      </c>
      <c r="T96" s="10">
        <v>2800</v>
      </c>
      <c r="U96" s="10">
        <v>2800</v>
      </c>
      <c r="V96" s="15">
        <v>20003</v>
      </c>
      <c r="W96" s="16">
        <v>2</v>
      </c>
      <c r="X96" s="9">
        <v>3</v>
      </c>
      <c r="Y96">
        <v>437.25</v>
      </c>
      <c r="Z96" s="2">
        <v>131.17499999999998</v>
      </c>
      <c r="AA96" s="2">
        <v>568.42499999999995</v>
      </c>
      <c r="AB96" s="27">
        <f t="shared" si="1"/>
        <v>2231.5749999999998</v>
      </c>
    </row>
    <row r="97" spans="1:30" hidden="1" x14ac:dyDescent="0.55000000000000004">
      <c r="A97" s="23">
        <v>1093</v>
      </c>
      <c r="B97" t="s">
        <v>28</v>
      </c>
      <c r="C97" t="s">
        <v>57</v>
      </c>
      <c r="D97" s="1" t="s">
        <v>735</v>
      </c>
      <c r="E97" s="15" t="s">
        <v>736</v>
      </c>
      <c r="F97" s="15"/>
      <c r="I97" s="9"/>
      <c r="S97" s="10">
        <v>2800</v>
      </c>
      <c r="T97" s="10">
        <v>2800</v>
      </c>
      <c r="U97" s="10">
        <v>2800</v>
      </c>
      <c r="V97" s="15">
        <v>20003</v>
      </c>
      <c r="W97" s="16">
        <v>2</v>
      </c>
      <c r="X97" s="9">
        <v>3</v>
      </c>
      <c r="Y97">
        <v>437.25</v>
      </c>
      <c r="Z97" s="2">
        <v>131.17499999999998</v>
      </c>
      <c r="AA97" s="2">
        <v>568.42499999999995</v>
      </c>
      <c r="AB97" s="27">
        <f t="shared" si="1"/>
        <v>2231.5749999999998</v>
      </c>
    </row>
    <row r="98" spans="1:30" hidden="1" x14ac:dyDescent="0.55000000000000004">
      <c r="A98" s="15" t="s">
        <v>165</v>
      </c>
      <c r="B98" t="s">
        <v>28</v>
      </c>
      <c r="C98" t="s">
        <v>57</v>
      </c>
      <c r="D98" s="1" t="s">
        <v>861</v>
      </c>
      <c r="E98" s="15" t="s">
        <v>862</v>
      </c>
      <c r="F98" s="15"/>
      <c r="H98" t="s">
        <v>981</v>
      </c>
      <c r="I98" s="9"/>
      <c r="S98" s="2">
        <v>600</v>
      </c>
      <c r="U98" s="2">
        <v>21000</v>
      </c>
      <c r="V98" s="15"/>
      <c r="X98" s="9"/>
      <c r="Y98" s="10"/>
      <c r="Z98" s="2"/>
      <c r="AA98" s="2"/>
      <c r="AB98" s="27">
        <f t="shared" si="1"/>
        <v>600</v>
      </c>
    </row>
    <row r="99" spans="1:30" hidden="1" x14ac:dyDescent="0.55000000000000004">
      <c r="A99" s="23">
        <v>1083</v>
      </c>
      <c r="B99" t="s">
        <v>28</v>
      </c>
      <c r="C99" t="s">
        <v>895</v>
      </c>
      <c r="D99" s="1" t="s">
        <v>896</v>
      </c>
      <c r="E99" s="15" t="s">
        <v>695</v>
      </c>
      <c r="F99" s="15" t="s">
        <v>695</v>
      </c>
      <c r="G99" s="15"/>
      <c r="I99" s="9"/>
      <c r="S99" s="10">
        <v>22500</v>
      </c>
      <c r="T99" s="10">
        <v>22500</v>
      </c>
      <c r="U99" s="10">
        <v>22500</v>
      </c>
      <c r="V99" s="15">
        <v>55</v>
      </c>
      <c r="W99" s="16">
        <v>2</v>
      </c>
      <c r="X99" s="9">
        <v>55</v>
      </c>
      <c r="Y99">
        <v>8016.25</v>
      </c>
      <c r="Z99" s="2">
        <v>2404.875</v>
      </c>
      <c r="AA99" s="2">
        <v>10421.125</v>
      </c>
      <c r="AB99" s="27">
        <f t="shared" si="1"/>
        <v>12078.875</v>
      </c>
    </row>
    <row r="100" spans="1:30" hidden="1" x14ac:dyDescent="0.55000000000000004">
      <c r="A100" s="15" t="s">
        <v>815</v>
      </c>
      <c r="B100" t="s">
        <v>28</v>
      </c>
      <c r="C100" t="s">
        <v>895</v>
      </c>
      <c r="D100" s="1" t="s">
        <v>897</v>
      </c>
      <c r="E100" s="19" t="s">
        <v>902</v>
      </c>
      <c r="F100" s="15"/>
      <c r="I100" s="9"/>
      <c r="S100" s="10">
        <v>2960</v>
      </c>
      <c r="T100" s="10">
        <v>2960</v>
      </c>
      <c r="U100" s="10">
        <v>2960</v>
      </c>
      <c r="V100" s="15"/>
      <c r="X100" s="18">
        <v>10</v>
      </c>
      <c r="Y100" s="19">
        <v>1680</v>
      </c>
      <c r="AA100">
        <v>1680</v>
      </c>
      <c r="AB100" s="27">
        <f t="shared" si="1"/>
        <v>1280</v>
      </c>
    </row>
    <row r="101" spans="1:30" hidden="1" x14ac:dyDescent="0.55000000000000004">
      <c r="A101" s="15" t="s">
        <v>136</v>
      </c>
      <c r="B101" t="s">
        <v>28</v>
      </c>
      <c r="C101" t="s">
        <v>137</v>
      </c>
      <c r="D101" s="1" t="s">
        <v>138</v>
      </c>
      <c r="E101" s="15" t="s">
        <v>139</v>
      </c>
      <c r="F101" t="s">
        <v>139</v>
      </c>
      <c r="G101" t="s">
        <v>140</v>
      </c>
      <c r="H101" t="s">
        <v>981</v>
      </c>
      <c r="I101" s="9"/>
      <c r="S101" s="2">
        <v>6500</v>
      </c>
      <c r="U101" s="2">
        <v>6500</v>
      </c>
      <c r="V101" s="15">
        <v>10010</v>
      </c>
      <c r="W101">
        <v>1</v>
      </c>
      <c r="X101" s="9">
        <v>10</v>
      </c>
      <c r="Y101" s="10">
        <v>1680</v>
      </c>
      <c r="Z101" s="2">
        <v>1948.8</v>
      </c>
      <c r="AA101" s="2">
        <v>3628.8</v>
      </c>
      <c r="AB101" s="27">
        <f t="shared" si="1"/>
        <v>2871.2</v>
      </c>
    </row>
    <row r="102" spans="1:30" hidden="1" x14ac:dyDescent="0.55000000000000004">
      <c r="A102" s="15" t="s">
        <v>171</v>
      </c>
      <c r="B102" t="s">
        <v>28</v>
      </c>
      <c r="C102" t="s">
        <v>137</v>
      </c>
      <c r="D102" s="1" t="s">
        <v>172</v>
      </c>
      <c r="E102" s="15" t="s">
        <v>173</v>
      </c>
      <c r="F102" s="15" t="s">
        <v>174</v>
      </c>
      <c r="I102" s="9"/>
      <c r="S102" s="2">
        <v>6000</v>
      </c>
      <c r="U102" s="2">
        <v>6000</v>
      </c>
      <c r="V102" s="15">
        <v>10015</v>
      </c>
      <c r="W102">
        <v>1</v>
      </c>
      <c r="X102" s="9">
        <v>15</v>
      </c>
      <c r="Y102" s="10">
        <v>2520</v>
      </c>
      <c r="Z102" s="2">
        <v>2923.2</v>
      </c>
      <c r="AA102" s="2">
        <v>5443.2</v>
      </c>
      <c r="AB102" s="27">
        <f t="shared" si="1"/>
        <v>556.80000000000018</v>
      </c>
    </row>
    <row r="103" spans="1:30" hidden="1" x14ac:dyDescent="0.55000000000000004">
      <c r="A103" s="15" t="s">
        <v>175</v>
      </c>
      <c r="B103" t="s">
        <v>28</v>
      </c>
      <c r="C103" t="s">
        <v>137</v>
      </c>
      <c r="D103" s="1" t="s">
        <v>176</v>
      </c>
      <c r="E103" s="15" t="s">
        <v>177</v>
      </c>
      <c r="F103" s="15" t="s">
        <v>177</v>
      </c>
      <c r="H103" t="s">
        <v>981</v>
      </c>
      <c r="I103" s="9"/>
      <c r="S103" s="2">
        <v>4536</v>
      </c>
      <c r="U103" s="2">
        <v>4536</v>
      </c>
      <c r="V103" s="15">
        <v>10005</v>
      </c>
      <c r="W103">
        <v>1</v>
      </c>
      <c r="X103" s="9">
        <v>5</v>
      </c>
      <c r="Y103" s="10">
        <v>840</v>
      </c>
      <c r="Z103" s="2">
        <v>974.4</v>
      </c>
      <c r="AA103" s="2">
        <v>1814.4</v>
      </c>
      <c r="AB103" s="27">
        <f t="shared" si="1"/>
        <v>2721.6</v>
      </c>
    </row>
    <row r="104" spans="1:30" hidden="1" x14ac:dyDescent="0.55000000000000004">
      <c r="A104" s="15" t="s">
        <v>178</v>
      </c>
      <c r="B104" t="s">
        <v>28</v>
      </c>
      <c r="C104" t="s">
        <v>137</v>
      </c>
      <c r="D104" s="1" t="s">
        <v>179</v>
      </c>
      <c r="E104" s="15" t="s">
        <v>180</v>
      </c>
      <c r="F104" s="15" t="s">
        <v>180</v>
      </c>
      <c r="H104" t="s">
        <v>981</v>
      </c>
      <c r="I104" s="9"/>
      <c r="S104" s="2">
        <v>4050</v>
      </c>
      <c r="U104" s="2">
        <v>4050</v>
      </c>
      <c r="V104" s="15">
        <v>10005</v>
      </c>
      <c r="W104">
        <v>1</v>
      </c>
      <c r="X104" s="9">
        <v>5</v>
      </c>
      <c r="Y104" s="10">
        <v>840</v>
      </c>
      <c r="Z104" s="2">
        <v>974.4</v>
      </c>
      <c r="AA104" s="2">
        <v>1814.4</v>
      </c>
      <c r="AB104" s="27">
        <f t="shared" si="1"/>
        <v>2235.6</v>
      </c>
    </row>
    <row r="105" spans="1:30" hidden="1" x14ac:dyDescent="0.55000000000000004">
      <c r="A105" s="15" t="s">
        <v>181</v>
      </c>
      <c r="B105" t="s">
        <v>28</v>
      </c>
      <c r="C105" t="s">
        <v>137</v>
      </c>
      <c r="D105" s="1" t="s">
        <v>182</v>
      </c>
      <c r="E105" s="15" t="s">
        <v>183</v>
      </c>
      <c r="F105" s="15" t="s">
        <v>184</v>
      </c>
      <c r="H105" t="s">
        <v>981</v>
      </c>
      <c r="I105" s="9"/>
      <c r="S105" s="2">
        <v>4300</v>
      </c>
      <c r="U105" s="2">
        <v>4300</v>
      </c>
      <c r="V105" s="15">
        <v>10005</v>
      </c>
      <c r="W105">
        <v>1</v>
      </c>
      <c r="X105" s="18">
        <v>5</v>
      </c>
      <c r="Y105" s="10">
        <v>840</v>
      </c>
      <c r="Z105" s="2">
        <v>974.4</v>
      </c>
      <c r="AA105" s="2">
        <v>1814.4</v>
      </c>
      <c r="AB105" s="27">
        <f t="shared" si="1"/>
        <v>2485.6</v>
      </c>
    </row>
    <row r="106" spans="1:30" hidden="1" x14ac:dyDescent="0.55000000000000004">
      <c r="A106" s="15" t="s">
        <v>490</v>
      </c>
      <c r="B106" t="s">
        <v>28</v>
      </c>
      <c r="C106" t="s">
        <v>137</v>
      </c>
      <c r="D106" s="1" t="s">
        <v>491</v>
      </c>
      <c r="E106" s="15" t="s">
        <v>492</v>
      </c>
      <c r="F106" s="15" t="s">
        <v>492</v>
      </c>
      <c r="H106" s="8" t="s">
        <v>981</v>
      </c>
      <c r="I106" s="9"/>
      <c r="J106" s="8" t="s">
        <v>494</v>
      </c>
      <c r="K106" s="8" t="s">
        <v>495</v>
      </c>
      <c r="L106" s="8" t="s">
        <v>496</v>
      </c>
      <c r="S106" s="2">
        <v>4400</v>
      </c>
      <c r="U106" s="2">
        <v>4400</v>
      </c>
      <c r="V106" s="15"/>
      <c r="X106" s="9">
        <v>10</v>
      </c>
      <c r="Y106">
        <v>1600</v>
      </c>
      <c r="Z106">
        <v>2320</v>
      </c>
      <c r="AA106" s="2">
        <v>3920</v>
      </c>
      <c r="AB106" s="27">
        <f t="shared" si="1"/>
        <v>480</v>
      </c>
    </row>
    <row r="107" spans="1:30" hidden="1" x14ac:dyDescent="0.55000000000000004">
      <c r="A107" s="15" t="s">
        <v>449</v>
      </c>
      <c r="B107" t="s">
        <v>28</v>
      </c>
      <c r="C107" t="s">
        <v>137</v>
      </c>
      <c r="D107" s="1" t="s">
        <v>450</v>
      </c>
      <c r="E107" s="15" t="s">
        <v>451</v>
      </c>
      <c r="F107" s="15"/>
      <c r="H107" t="s">
        <v>981</v>
      </c>
      <c r="I107" s="9" t="s">
        <v>452</v>
      </c>
      <c r="S107" s="2">
        <v>12960</v>
      </c>
      <c r="U107" s="2">
        <v>12960</v>
      </c>
      <c r="V107" s="15"/>
      <c r="X107" s="9">
        <v>20</v>
      </c>
      <c r="Y107">
        <v>3200</v>
      </c>
      <c r="Z107">
        <v>4640</v>
      </c>
      <c r="AA107" s="2">
        <v>7840</v>
      </c>
      <c r="AB107" s="27">
        <f t="shared" si="1"/>
        <v>5120</v>
      </c>
    </row>
    <row r="108" spans="1:30" hidden="1" x14ac:dyDescent="0.55000000000000004">
      <c r="A108" s="15" t="s">
        <v>497</v>
      </c>
      <c r="B108" t="s">
        <v>28</v>
      </c>
      <c r="C108" t="s">
        <v>137</v>
      </c>
      <c r="D108" s="1" t="s">
        <v>466</v>
      </c>
      <c r="E108" s="15" t="s">
        <v>878</v>
      </c>
      <c r="F108" s="15"/>
      <c r="I108" s="9" t="s">
        <v>498</v>
      </c>
      <c r="S108" s="2">
        <v>4400</v>
      </c>
      <c r="U108" s="2">
        <v>4400</v>
      </c>
      <c r="V108" s="15"/>
      <c r="X108" s="9">
        <v>10</v>
      </c>
      <c r="Y108">
        <v>1600</v>
      </c>
      <c r="Z108">
        <v>2320</v>
      </c>
      <c r="AA108" s="2">
        <v>3920</v>
      </c>
      <c r="AB108" s="27">
        <f t="shared" si="1"/>
        <v>480</v>
      </c>
    </row>
    <row r="109" spans="1:30" hidden="1" x14ac:dyDescent="0.55000000000000004">
      <c r="A109" s="15" t="s">
        <v>465</v>
      </c>
      <c r="B109" t="s">
        <v>28</v>
      </c>
      <c r="C109" t="s">
        <v>137</v>
      </c>
      <c r="D109" s="1" t="s">
        <v>466</v>
      </c>
      <c r="E109" s="15" t="s">
        <v>467</v>
      </c>
      <c r="F109" s="15"/>
      <c r="I109" s="9" t="s">
        <v>468</v>
      </c>
      <c r="S109" s="2">
        <v>2376</v>
      </c>
      <c r="U109" s="2">
        <v>2376</v>
      </c>
      <c r="V109" s="15"/>
      <c r="X109" s="9">
        <v>7</v>
      </c>
      <c r="Y109">
        <v>1120</v>
      </c>
      <c r="Z109">
        <v>1624</v>
      </c>
      <c r="AA109" s="2">
        <v>2744</v>
      </c>
      <c r="AB109" s="27">
        <f t="shared" si="1"/>
        <v>-368</v>
      </c>
      <c r="AD109" t="s">
        <v>408</v>
      </c>
    </row>
    <row r="110" spans="1:30" hidden="1" x14ac:dyDescent="0.55000000000000004">
      <c r="A110" s="15" t="s">
        <v>499</v>
      </c>
      <c r="B110" t="s">
        <v>28</v>
      </c>
      <c r="C110" t="s">
        <v>137</v>
      </c>
      <c r="D110" s="1" t="s">
        <v>466</v>
      </c>
      <c r="E110" s="15" t="s">
        <v>879</v>
      </c>
      <c r="F110" s="15"/>
      <c r="I110" s="9" t="s">
        <v>498</v>
      </c>
      <c r="S110" s="2">
        <v>4400</v>
      </c>
      <c r="U110" s="2">
        <v>4400</v>
      </c>
      <c r="V110" s="15"/>
      <c r="X110" s="9">
        <v>10</v>
      </c>
      <c r="Y110">
        <v>1600</v>
      </c>
      <c r="Z110">
        <v>2320</v>
      </c>
      <c r="AA110" s="2">
        <v>3920</v>
      </c>
      <c r="AB110" s="27">
        <f t="shared" si="1"/>
        <v>480</v>
      </c>
      <c r="AD110" t="s">
        <v>408</v>
      </c>
    </row>
    <row r="111" spans="1:30" hidden="1" x14ac:dyDescent="0.55000000000000004">
      <c r="A111" s="23">
        <v>1095</v>
      </c>
      <c r="B111" t="s">
        <v>28</v>
      </c>
      <c r="C111" t="s">
        <v>137</v>
      </c>
      <c r="D111" s="1" t="s">
        <v>738</v>
      </c>
      <c r="E111" s="15" t="s">
        <v>739</v>
      </c>
      <c r="F111" s="15" t="s">
        <v>739</v>
      </c>
      <c r="G111" s="15"/>
      <c r="I111" s="9"/>
      <c r="S111" s="10">
        <v>4300</v>
      </c>
      <c r="T111" s="10">
        <v>4300</v>
      </c>
      <c r="U111" s="10">
        <v>4300</v>
      </c>
      <c r="V111" s="15">
        <v>20015</v>
      </c>
      <c r="W111" s="16">
        <v>2</v>
      </c>
      <c r="X111" s="9">
        <v>15</v>
      </c>
      <c r="Y111">
        <v>2186.25</v>
      </c>
      <c r="Z111" s="2">
        <v>655.875</v>
      </c>
      <c r="AA111" s="2">
        <v>2842.125</v>
      </c>
      <c r="AB111" s="27">
        <f t="shared" si="1"/>
        <v>1457.875</v>
      </c>
      <c r="AD111" t="s">
        <v>408</v>
      </c>
    </row>
    <row r="112" spans="1:30" hidden="1" x14ac:dyDescent="0.55000000000000004">
      <c r="A112" s="23">
        <v>1095</v>
      </c>
      <c r="B112" t="s">
        <v>28</v>
      </c>
      <c r="C112" t="s">
        <v>137</v>
      </c>
      <c r="D112" s="1" t="s">
        <v>738</v>
      </c>
      <c r="E112" s="15" t="s">
        <v>739</v>
      </c>
      <c r="F112" s="15"/>
      <c r="G112" s="15"/>
      <c r="I112" s="9"/>
      <c r="S112" s="10">
        <v>4300</v>
      </c>
      <c r="T112" s="10">
        <v>4300</v>
      </c>
      <c r="U112" s="10">
        <v>4300</v>
      </c>
      <c r="V112" s="15">
        <v>20015</v>
      </c>
      <c r="W112" s="16">
        <v>2</v>
      </c>
      <c r="X112" s="9">
        <v>15</v>
      </c>
      <c r="Y112">
        <v>2186.25</v>
      </c>
      <c r="Z112" s="2">
        <v>655.875</v>
      </c>
      <c r="AA112" s="2">
        <v>2842.125</v>
      </c>
      <c r="AB112" s="27">
        <f t="shared" si="1"/>
        <v>1457.875</v>
      </c>
      <c r="AD112" t="s">
        <v>408</v>
      </c>
    </row>
    <row r="113" spans="1:28" hidden="1" x14ac:dyDescent="0.55000000000000004">
      <c r="A113" s="23">
        <v>1153</v>
      </c>
      <c r="B113" t="s">
        <v>28</v>
      </c>
      <c r="C113" t="s">
        <v>137</v>
      </c>
      <c r="D113" s="1" t="s">
        <v>750</v>
      </c>
      <c r="E113" s="15" t="s">
        <v>751</v>
      </c>
      <c r="F113" s="15" t="s">
        <v>752</v>
      </c>
      <c r="G113" s="15"/>
      <c r="I113" s="9"/>
      <c r="S113" s="10">
        <v>900</v>
      </c>
      <c r="T113" s="10">
        <v>900</v>
      </c>
      <c r="U113" s="10">
        <v>900</v>
      </c>
      <c r="V113" s="19">
        <v>20003</v>
      </c>
      <c r="W113" s="16">
        <v>2</v>
      </c>
      <c r="X113" s="9">
        <v>2.5</v>
      </c>
      <c r="Y113">
        <v>364.375</v>
      </c>
      <c r="Z113" s="2">
        <v>109.3125</v>
      </c>
      <c r="AA113" s="2">
        <v>473.6875</v>
      </c>
      <c r="AB113" s="27">
        <f t="shared" si="1"/>
        <v>426.3125</v>
      </c>
    </row>
    <row r="114" spans="1:28" hidden="1" x14ac:dyDescent="0.55000000000000004">
      <c r="A114" s="23">
        <v>1153</v>
      </c>
      <c r="B114" t="s">
        <v>28</v>
      </c>
      <c r="C114" t="s">
        <v>137</v>
      </c>
      <c r="D114" s="1" t="s">
        <v>750</v>
      </c>
      <c r="E114" s="15" t="s">
        <v>751</v>
      </c>
      <c r="F114" s="15" t="s">
        <v>752</v>
      </c>
      <c r="G114" s="15"/>
      <c r="I114" s="9"/>
      <c r="S114" s="10">
        <v>900</v>
      </c>
      <c r="T114" s="10">
        <v>900</v>
      </c>
      <c r="U114" s="10">
        <v>900</v>
      </c>
      <c r="V114" s="19">
        <v>20003</v>
      </c>
      <c r="W114" s="16">
        <v>2</v>
      </c>
      <c r="X114" s="9">
        <v>2.5</v>
      </c>
      <c r="Y114">
        <v>364.375</v>
      </c>
      <c r="Z114" s="2">
        <v>109.3125</v>
      </c>
      <c r="AA114" s="2">
        <v>473.6875</v>
      </c>
      <c r="AB114" s="27">
        <f t="shared" si="1"/>
        <v>426.3125</v>
      </c>
    </row>
    <row r="115" spans="1:28" hidden="1" x14ac:dyDescent="0.55000000000000004">
      <c r="A115" s="23">
        <v>1153</v>
      </c>
      <c r="B115" t="s">
        <v>28</v>
      </c>
      <c r="C115" t="s">
        <v>137</v>
      </c>
      <c r="D115" s="1" t="s">
        <v>750</v>
      </c>
      <c r="E115" s="15" t="s">
        <v>751</v>
      </c>
      <c r="F115" s="15" t="s">
        <v>752</v>
      </c>
      <c r="G115" s="15"/>
      <c r="I115" s="9"/>
      <c r="S115" s="10">
        <v>900</v>
      </c>
      <c r="T115" s="10">
        <v>900</v>
      </c>
      <c r="U115" s="10">
        <v>900</v>
      </c>
      <c r="V115" s="19">
        <v>20003</v>
      </c>
      <c r="W115" s="16">
        <v>2</v>
      </c>
      <c r="X115" s="9">
        <v>2.5</v>
      </c>
      <c r="Y115">
        <v>364.375</v>
      </c>
      <c r="Z115" s="2">
        <v>109.3125</v>
      </c>
      <c r="AA115" s="2">
        <v>473.6875</v>
      </c>
      <c r="AB115" s="27">
        <f t="shared" si="1"/>
        <v>426.3125</v>
      </c>
    </row>
    <row r="116" spans="1:28" hidden="1" x14ac:dyDescent="0.55000000000000004">
      <c r="A116" s="23">
        <v>1153</v>
      </c>
      <c r="B116" t="s">
        <v>28</v>
      </c>
      <c r="C116" t="s">
        <v>137</v>
      </c>
      <c r="D116" s="1" t="s">
        <v>750</v>
      </c>
      <c r="E116" s="15" t="s">
        <v>751</v>
      </c>
      <c r="F116" s="15" t="s">
        <v>752</v>
      </c>
      <c r="G116" s="15"/>
      <c r="I116" s="9"/>
      <c r="S116" s="10">
        <v>900</v>
      </c>
      <c r="T116" s="10">
        <v>900</v>
      </c>
      <c r="U116" s="10">
        <v>900</v>
      </c>
      <c r="V116" s="19">
        <v>20003</v>
      </c>
      <c r="W116" s="16">
        <v>2</v>
      </c>
      <c r="X116" s="9">
        <v>2.5</v>
      </c>
      <c r="Y116">
        <v>364.375</v>
      </c>
      <c r="Z116" s="2">
        <v>109.3125</v>
      </c>
      <c r="AA116" s="2">
        <v>473.6875</v>
      </c>
      <c r="AB116" s="27">
        <f t="shared" si="1"/>
        <v>426.3125</v>
      </c>
    </row>
    <row r="117" spans="1:28" hidden="1" x14ac:dyDescent="0.55000000000000004">
      <c r="A117" s="23">
        <v>1153</v>
      </c>
      <c r="B117" t="s">
        <v>28</v>
      </c>
      <c r="C117" t="s">
        <v>137</v>
      </c>
      <c r="D117" s="1" t="s">
        <v>750</v>
      </c>
      <c r="E117" s="15" t="s">
        <v>751</v>
      </c>
      <c r="F117" s="15" t="s">
        <v>752</v>
      </c>
      <c r="G117" s="15"/>
      <c r="I117" s="9"/>
      <c r="S117" s="10">
        <v>900</v>
      </c>
      <c r="T117" s="10">
        <v>900</v>
      </c>
      <c r="U117" s="10">
        <v>900</v>
      </c>
      <c r="V117" s="19">
        <v>20003</v>
      </c>
      <c r="W117" s="16">
        <v>2</v>
      </c>
      <c r="X117" s="9">
        <v>2.5</v>
      </c>
      <c r="Y117">
        <v>364.375</v>
      </c>
      <c r="Z117" s="2">
        <v>109.3125</v>
      </c>
      <c r="AA117" s="2">
        <v>473.6875</v>
      </c>
      <c r="AB117" s="27">
        <f t="shared" si="1"/>
        <v>426.3125</v>
      </c>
    </row>
    <row r="118" spans="1:28" hidden="1" x14ac:dyDescent="0.55000000000000004">
      <c r="A118" s="23">
        <v>1153</v>
      </c>
      <c r="B118" t="s">
        <v>28</v>
      </c>
      <c r="C118" t="s">
        <v>137</v>
      </c>
      <c r="D118" s="1" t="s">
        <v>750</v>
      </c>
      <c r="E118" s="15" t="s">
        <v>751</v>
      </c>
      <c r="F118" s="15" t="s">
        <v>752</v>
      </c>
      <c r="G118" s="15"/>
      <c r="I118" s="9"/>
      <c r="S118" s="10">
        <v>900</v>
      </c>
      <c r="T118" s="10">
        <v>900</v>
      </c>
      <c r="U118" s="10">
        <v>900</v>
      </c>
      <c r="V118" s="19">
        <v>20003</v>
      </c>
      <c r="W118" s="16">
        <v>2</v>
      </c>
      <c r="X118" s="9">
        <v>2.5</v>
      </c>
      <c r="Y118">
        <v>364.375</v>
      </c>
      <c r="Z118" s="2">
        <v>109.3125</v>
      </c>
      <c r="AA118" s="2">
        <v>473.6875</v>
      </c>
      <c r="AB118" s="27">
        <f t="shared" si="1"/>
        <v>426.3125</v>
      </c>
    </row>
    <row r="119" spans="1:28" hidden="1" x14ac:dyDescent="0.55000000000000004">
      <c r="A119" t="s">
        <v>815</v>
      </c>
      <c r="B119" t="s">
        <v>28</v>
      </c>
      <c r="C119" t="s">
        <v>304</v>
      </c>
      <c r="D119" s="1" t="s">
        <v>821</v>
      </c>
      <c r="E119" s="15" t="s">
        <v>988</v>
      </c>
      <c r="I119" s="9"/>
      <c r="S119" s="10">
        <v>33000</v>
      </c>
      <c r="T119" s="10">
        <v>33000</v>
      </c>
      <c r="U119" s="10">
        <v>35000</v>
      </c>
      <c r="X119" s="9">
        <v>200</v>
      </c>
      <c r="AA119">
        <v>32065.296603993585</v>
      </c>
      <c r="AB119" s="27">
        <f t="shared" si="1"/>
        <v>934.70339600641455</v>
      </c>
    </row>
    <row r="120" spans="1:28" hidden="1" x14ac:dyDescent="0.55000000000000004">
      <c r="A120" t="s">
        <v>815</v>
      </c>
      <c r="B120" t="s">
        <v>28</v>
      </c>
      <c r="C120" t="s">
        <v>304</v>
      </c>
      <c r="D120" s="1" t="s">
        <v>825</v>
      </c>
      <c r="E120" s="15" t="s">
        <v>989</v>
      </c>
      <c r="I120" s="9"/>
      <c r="S120" s="10">
        <v>25000</v>
      </c>
      <c r="T120" s="10">
        <v>25000</v>
      </c>
      <c r="U120" s="10">
        <v>28000</v>
      </c>
      <c r="X120" s="9">
        <v>90</v>
      </c>
      <c r="AA120">
        <v>14429.383471797111</v>
      </c>
      <c r="AB120" s="27">
        <f t="shared" si="1"/>
        <v>10570.616528202889</v>
      </c>
    </row>
    <row r="121" spans="1:28" hidden="1" x14ac:dyDescent="0.55000000000000004">
      <c r="A121" t="s">
        <v>500</v>
      </c>
      <c r="B121" t="s">
        <v>28</v>
      </c>
      <c r="C121" t="s">
        <v>137</v>
      </c>
      <c r="D121" s="1" t="s">
        <v>868</v>
      </c>
      <c r="E121" s="15" t="s">
        <v>502</v>
      </c>
      <c r="I121" s="9" t="s">
        <v>503</v>
      </c>
      <c r="S121" s="2">
        <v>7020</v>
      </c>
      <c r="U121" s="2">
        <v>7020</v>
      </c>
      <c r="X121" s="9">
        <v>20</v>
      </c>
      <c r="Y121">
        <v>3200</v>
      </c>
      <c r="Z121">
        <v>4640</v>
      </c>
      <c r="AA121" s="2">
        <v>7840</v>
      </c>
      <c r="AB121" s="27">
        <f t="shared" si="1"/>
        <v>-820</v>
      </c>
    </row>
    <row r="122" spans="1:28" hidden="1" x14ac:dyDescent="0.55000000000000004">
      <c r="B122" t="s">
        <v>28</v>
      </c>
      <c r="C122" t="s">
        <v>137</v>
      </c>
      <c r="D122" s="1" t="s">
        <v>868</v>
      </c>
      <c r="E122" s="15" t="s">
        <v>906</v>
      </c>
      <c r="I122" s="9"/>
      <c r="S122" s="10">
        <v>1200</v>
      </c>
      <c r="T122" s="10"/>
      <c r="U122" s="10">
        <v>1200</v>
      </c>
      <c r="X122" s="18">
        <v>0</v>
      </c>
      <c r="AA122">
        <v>0</v>
      </c>
      <c r="AB122" s="27">
        <f t="shared" si="1"/>
        <v>1200</v>
      </c>
    </row>
    <row r="123" spans="1:28" hidden="1" x14ac:dyDescent="0.55000000000000004">
      <c r="B123" t="s">
        <v>28</v>
      </c>
      <c r="C123" t="s">
        <v>137</v>
      </c>
      <c r="D123" s="1" t="s">
        <v>869</v>
      </c>
      <c r="E123" s="15" t="s">
        <v>872</v>
      </c>
      <c r="I123" s="9"/>
      <c r="S123" s="2">
        <v>2800</v>
      </c>
      <c r="U123" s="2">
        <v>2800</v>
      </c>
      <c r="X123" s="9">
        <v>5</v>
      </c>
      <c r="Y123">
        <v>840</v>
      </c>
      <c r="AA123">
        <v>840</v>
      </c>
      <c r="AB123" s="27">
        <f t="shared" si="1"/>
        <v>1960</v>
      </c>
    </row>
    <row r="124" spans="1:28" hidden="1" x14ac:dyDescent="0.55000000000000004">
      <c r="B124" t="s">
        <v>28</v>
      </c>
      <c r="C124" t="s">
        <v>137</v>
      </c>
      <c r="D124" s="1" t="s">
        <v>869</v>
      </c>
      <c r="E124" s="15" t="s">
        <v>907</v>
      </c>
      <c r="I124" s="9"/>
      <c r="S124" s="10">
        <v>1200</v>
      </c>
      <c r="T124" s="10"/>
      <c r="U124" s="10">
        <v>1200</v>
      </c>
      <c r="X124" s="18">
        <v>0</v>
      </c>
      <c r="AA124">
        <v>0</v>
      </c>
      <c r="AB124" s="27">
        <f t="shared" si="1"/>
        <v>1200</v>
      </c>
    </row>
    <row r="125" spans="1:28" hidden="1" x14ac:dyDescent="0.55000000000000004">
      <c r="B125" t="s">
        <v>28</v>
      </c>
      <c r="C125" t="s">
        <v>137</v>
      </c>
      <c r="D125" s="1" t="s">
        <v>870</v>
      </c>
      <c r="E125" s="15" t="s">
        <v>872</v>
      </c>
      <c r="I125" s="9"/>
      <c r="S125" s="2">
        <v>2800</v>
      </c>
      <c r="U125" s="2">
        <v>2800</v>
      </c>
      <c r="X125" s="9">
        <v>5</v>
      </c>
      <c r="Y125">
        <v>840</v>
      </c>
      <c r="AA125">
        <v>840</v>
      </c>
      <c r="AB125" s="27">
        <f t="shared" si="1"/>
        <v>1960</v>
      </c>
    </row>
    <row r="126" spans="1:28" hidden="1" x14ac:dyDescent="0.55000000000000004">
      <c r="B126" t="s">
        <v>28</v>
      </c>
      <c r="C126" t="s">
        <v>137</v>
      </c>
      <c r="D126" s="1" t="s">
        <v>871</v>
      </c>
      <c r="E126" s="15" t="s">
        <v>872</v>
      </c>
      <c r="I126" s="9"/>
      <c r="S126" s="2">
        <v>2800</v>
      </c>
      <c r="U126" s="2">
        <v>2800</v>
      </c>
      <c r="X126" s="9">
        <v>5</v>
      </c>
      <c r="Y126">
        <v>840</v>
      </c>
      <c r="AA126">
        <v>840</v>
      </c>
      <c r="AB126" s="27">
        <f t="shared" si="1"/>
        <v>1960</v>
      </c>
    </row>
    <row r="127" spans="1:28" hidden="1" x14ac:dyDescent="0.55000000000000004">
      <c r="A127" s="19" t="s">
        <v>833</v>
      </c>
      <c r="B127" t="s">
        <v>44</v>
      </c>
      <c r="C127" t="s">
        <v>69</v>
      </c>
      <c r="D127" s="1" t="s">
        <v>70</v>
      </c>
      <c r="E127" s="9" t="s">
        <v>900</v>
      </c>
      <c r="F127" t="s">
        <v>71</v>
      </c>
      <c r="G127" t="s">
        <v>72</v>
      </c>
      <c r="H127" t="s">
        <v>981</v>
      </c>
      <c r="I127" s="9"/>
      <c r="S127" s="2">
        <v>31860</v>
      </c>
      <c r="U127" s="2">
        <v>31860</v>
      </c>
      <c r="V127">
        <v>20090</v>
      </c>
      <c r="W127">
        <v>2</v>
      </c>
      <c r="X127" s="9">
        <v>90</v>
      </c>
      <c r="Y127" s="10">
        <v>15120</v>
      </c>
      <c r="Z127" s="2">
        <v>0</v>
      </c>
      <c r="AA127" s="2">
        <v>15120</v>
      </c>
      <c r="AB127" s="27">
        <f t="shared" si="1"/>
        <v>16740</v>
      </c>
    </row>
    <row r="128" spans="1:28" hidden="1" x14ac:dyDescent="0.55000000000000004">
      <c r="A128" t="s">
        <v>262</v>
      </c>
      <c r="B128" t="s">
        <v>34</v>
      </c>
      <c r="C128" t="s">
        <v>263</v>
      </c>
      <c r="D128" s="1" t="s">
        <v>264</v>
      </c>
      <c r="E128" t="s">
        <v>265</v>
      </c>
      <c r="F128" t="s">
        <v>265</v>
      </c>
      <c r="I128" s="9" t="s">
        <v>266</v>
      </c>
      <c r="S128" s="2">
        <v>7560.0000000000009</v>
      </c>
      <c r="U128" s="2">
        <v>7560.0000000000009</v>
      </c>
      <c r="X128" s="9">
        <v>15</v>
      </c>
      <c r="Y128">
        <v>2400</v>
      </c>
      <c r="Z128">
        <v>3480</v>
      </c>
      <c r="AA128" s="2">
        <v>5880</v>
      </c>
      <c r="AB128" s="27">
        <f t="shared" si="1"/>
        <v>1680.0000000000009</v>
      </c>
    </row>
    <row r="129" spans="1:30" hidden="1" x14ac:dyDescent="0.55000000000000004">
      <c r="A129" s="15" t="s">
        <v>295</v>
      </c>
      <c r="B129" t="s">
        <v>34</v>
      </c>
      <c r="C129" t="s">
        <v>263</v>
      </c>
      <c r="D129" s="1" t="s">
        <v>296</v>
      </c>
      <c r="E129" t="s">
        <v>297</v>
      </c>
      <c r="F129" t="s">
        <v>297</v>
      </c>
      <c r="I129" s="9" t="s">
        <v>298</v>
      </c>
      <c r="S129" s="2">
        <v>4950</v>
      </c>
      <c r="U129" s="2">
        <v>4950</v>
      </c>
      <c r="X129" s="9">
        <v>10</v>
      </c>
      <c r="Y129">
        <v>1600</v>
      </c>
      <c r="Z129">
        <v>2320</v>
      </c>
      <c r="AA129" s="2">
        <v>3920</v>
      </c>
      <c r="AB129" s="27">
        <f t="shared" si="1"/>
        <v>1030</v>
      </c>
    </row>
    <row r="130" spans="1:30" hidden="1" x14ac:dyDescent="0.55000000000000004">
      <c r="A130" s="15" t="s">
        <v>334</v>
      </c>
      <c r="B130" t="s">
        <v>34</v>
      </c>
      <c r="C130" t="s">
        <v>263</v>
      </c>
      <c r="D130" s="1" t="s">
        <v>335</v>
      </c>
      <c r="E130" t="s">
        <v>336</v>
      </c>
      <c r="F130" t="s">
        <v>336</v>
      </c>
      <c r="H130" t="s">
        <v>981</v>
      </c>
      <c r="I130" s="9" t="s">
        <v>337</v>
      </c>
      <c r="S130">
        <v>3240</v>
      </c>
      <c r="T130">
        <v>3240</v>
      </c>
      <c r="U130" s="2">
        <v>7560</v>
      </c>
      <c r="X130" s="9">
        <v>5</v>
      </c>
      <c r="Y130">
        <v>800</v>
      </c>
      <c r="Z130">
        <v>1160</v>
      </c>
      <c r="AA130" s="2">
        <v>1960</v>
      </c>
      <c r="AB130" s="27">
        <f t="shared" ref="AB130:AB194" si="2">IF(S130="",0,S130-AA130)</f>
        <v>1280</v>
      </c>
    </row>
    <row r="131" spans="1:30" hidden="1" x14ac:dyDescent="0.55000000000000004">
      <c r="A131" s="15" t="s">
        <v>425</v>
      </c>
      <c r="B131" t="s">
        <v>34</v>
      </c>
      <c r="C131" t="s">
        <v>263</v>
      </c>
      <c r="D131" s="1" t="s">
        <v>426</v>
      </c>
      <c r="E131" t="s">
        <v>427</v>
      </c>
      <c r="F131" t="s">
        <v>427</v>
      </c>
      <c r="H131" t="s">
        <v>981</v>
      </c>
      <c r="I131" s="9" t="s">
        <v>428</v>
      </c>
      <c r="S131">
        <v>3600</v>
      </c>
      <c r="T131">
        <v>3600</v>
      </c>
      <c r="U131" s="2">
        <v>7200</v>
      </c>
      <c r="X131" s="9">
        <v>5</v>
      </c>
      <c r="Y131">
        <v>800</v>
      </c>
      <c r="Z131">
        <v>1160</v>
      </c>
      <c r="AA131" s="2">
        <v>1960</v>
      </c>
      <c r="AB131" s="27">
        <f t="shared" si="2"/>
        <v>1640</v>
      </c>
    </row>
    <row r="132" spans="1:30" hidden="1" x14ac:dyDescent="0.55000000000000004">
      <c r="A132" s="15" t="s">
        <v>77</v>
      </c>
      <c r="B132" t="s">
        <v>44</v>
      </c>
      <c r="C132" t="s">
        <v>78</v>
      </c>
      <c r="D132" s="1" t="s">
        <v>79</v>
      </c>
      <c r="E132" t="s">
        <v>80</v>
      </c>
      <c r="F132" t="s">
        <v>81</v>
      </c>
      <c r="I132" s="9"/>
      <c r="S132" s="2">
        <v>5508</v>
      </c>
      <c r="U132" s="2">
        <v>5508</v>
      </c>
      <c r="V132">
        <v>10020</v>
      </c>
      <c r="W132">
        <v>1</v>
      </c>
      <c r="X132" s="9">
        <v>20</v>
      </c>
      <c r="Y132" s="10">
        <v>3360</v>
      </c>
      <c r="Z132" s="2">
        <v>3897.6</v>
      </c>
      <c r="AA132" s="2">
        <v>7257.6</v>
      </c>
      <c r="AB132" s="27">
        <f t="shared" si="2"/>
        <v>-1749.6000000000004</v>
      </c>
    </row>
    <row r="133" spans="1:30" hidden="1" x14ac:dyDescent="0.55000000000000004">
      <c r="A133" s="15" t="s">
        <v>152</v>
      </c>
      <c r="B133" t="s">
        <v>44</v>
      </c>
      <c r="C133" t="s">
        <v>78</v>
      </c>
      <c r="D133" s="1" t="s">
        <v>153</v>
      </c>
      <c r="E133" t="s">
        <v>154</v>
      </c>
      <c r="F133" t="s">
        <v>154</v>
      </c>
      <c r="I133" s="9"/>
      <c r="S133" s="2">
        <v>2700</v>
      </c>
      <c r="U133" s="2">
        <v>2700</v>
      </c>
      <c r="V133">
        <v>10001</v>
      </c>
      <c r="W133">
        <v>1</v>
      </c>
      <c r="X133" s="9">
        <v>1</v>
      </c>
      <c r="Y133" s="10">
        <v>168</v>
      </c>
      <c r="Z133" s="2">
        <v>194.88</v>
      </c>
      <c r="AA133" s="2">
        <v>362.88</v>
      </c>
      <c r="AB133" s="27">
        <f t="shared" si="2"/>
        <v>2337.12</v>
      </c>
    </row>
    <row r="134" spans="1:30" hidden="1" x14ac:dyDescent="0.55000000000000004">
      <c r="A134" s="15" t="s">
        <v>155</v>
      </c>
      <c r="B134" t="s">
        <v>44</v>
      </c>
      <c r="C134" t="s">
        <v>78</v>
      </c>
      <c r="D134" s="1" t="s">
        <v>156</v>
      </c>
      <c r="E134" t="s">
        <v>157</v>
      </c>
      <c r="F134" t="s">
        <v>158</v>
      </c>
      <c r="I134" s="9"/>
      <c r="S134" s="2">
        <v>3348</v>
      </c>
      <c r="U134" s="2">
        <v>3348</v>
      </c>
      <c r="V134">
        <v>10001</v>
      </c>
      <c r="W134">
        <v>1</v>
      </c>
      <c r="X134" s="9">
        <v>1</v>
      </c>
      <c r="Y134" s="10">
        <v>168</v>
      </c>
      <c r="Z134" s="2">
        <v>194.88</v>
      </c>
      <c r="AA134" s="2">
        <v>362.88</v>
      </c>
      <c r="AB134" s="27">
        <f t="shared" si="2"/>
        <v>2985.12</v>
      </c>
    </row>
    <row r="135" spans="1:30" hidden="1" x14ac:dyDescent="0.55000000000000004">
      <c r="A135" s="15" t="s">
        <v>275</v>
      </c>
      <c r="B135" t="s">
        <v>34</v>
      </c>
      <c r="C135" t="s">
        <v>78</v>
      </c>
      <c r="D135" s="1" t="s">
        <v>276</v>
      </c>
      <c r="E135" t="s">
        <v>277</v>
      </c>
      <c r="F135" t="s">
        <v>277</v>
      </c>
      <c r="H135" t="s">
        <v>981</v>
      </c>
      <c r="I135" s="9" t="s">
        <v>278</v>
      </c>
      <c r="S135" s="2">
        <v>2900</v>
      </c>
      <c r="U135" s="2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2">
        <v>2352</v>
      </c>
      <c r="AB135" s="27">
        <f t="shared" si="2"/>
        <v>548</v>
      </c>
    </row>
    <row r="136" spans="1:30" hidden="1" x14ac:dyDescent="0.55000000000000004">
      <c r="A136" s="15" t="s">
        <v>279</v>
      </c>
      <c r="B136" t="s">
        <v>34</v>
      </c>
      <c r="C136" t="s">
        <v>78</v>
      </c>
      <c r="D136" s="1" t="s">
        <v>280</v>
      </c>
      <c r="E136" t="s">
        <v>281</v>
      </c>
      <c r="F136" t="s">
        <v>281</v>
      </c>
      <c r="I136" s="9" t="s">
        <v>282</v>
      </c>
      <c r="S136" s="2">
        <v>4644</v>
      </c>
      <c r="U136" s="2">
        <v>4644</v>
      </c>
      <c r="X136" s="9">
        <v>12</v>
      </c>
      <c r="Y136">
        <v>1920</v>
      </c>
      <c r="Z136">
        <v>2784</v>
      </c>
      <c r="AA136" s="2">
        <v>4704</v>
      </c>
      <c r="AB136" s="27">
        <f t="shared" si="2"/>
        <v>-60</v>
      </c>
    </row>
    <row r="137" spans="1:30" hidden="1" x14ac:dyDescent="0.55000000000000004">
      <c r="A137" s="15" t="s">
        <v>283</v>
      </c>
      <c r="B137" t="s">
        <v>34</v>
      </c>
      <c r="C137" t="s">
        <v>78</v>
      </c>
      <c r="D137" s="1" t="s">
        <v>284</v>
      </c>
      <c r="E137" t="s">
        <v>285</v>
      </c>
      <c r="F137" t="s">
        <v>285</v>
      </c>
      <c r="H137" t="s">
        <v>981</v>
      </c>
      <c r="I137" s="9" t="s">
        <v>286</v>
      </c>
      <c r="S137" s="2">
        <v>4104</v>
      </c>
      <c r="U137" s="2">
        <v>4104</v>
      </c>
      <c r="X137" s="9">
        <v>9</v>
      </c>
      <c r="Y137">
        <v>1440</v>
      </c>
      <c r="Z137">
        <v>2088</v>
      </c>
      <c r="AA137" s="2">
        <v>3528</v>
      </c>
      <c r="AB137" s="27">
        <f t="shared" si="2"/>
        <v>576</v>
      </c>
    </row>
    <row r="138" spans="1:30" hidden="1" x14ac:dyDescent="0.55000000000000004">
      <c r="A138" s="15" t="s">
        <v>287</v>
      </c>
      <c r="B138" t="s">
        <v>34</v>
      </c>
      <c r="C138" t="s">
        <v>78</v>
      </c>
      <c r="D138" s="1" t="s">
        <v>288</v>
      </c>
      <c r="E138" t="s">
        <v>289</v>
      </c>
      <c r="F138" t="s">
        <v>289</v>
      </c>
      <c r="I138" s="9" t="s">
        <v>290</v>
      </c>
      <c r="S138" s="2">
        <v>4860</v>
      </c>
      <c r="U138" s="2">
        <v>4860</v>
      </c>
      <c r="X138" s="9">
        <v>12</v>
      </c>
      <c r="Y138">
        <v>1920</v>
      </c>
      <c r="Z138">
        <v>2784</v>
      </c>
      <c r="AA138" s="2">
        <v>4704</v>
      </c>
      <c r="AB138" s="27">
        <f t="shared" si="2"/>
        <v>156</v>
      </c>
    </row>
    <row r="139" spans="1:30" hidden="1" x14ac:dyDescent="0.55000000000000004">
      <c r="A139" s="15" t="s">
        <v>291</v>
      </c>
      <c r="B139" t="s">
        <v>34</v>
      </c>
      <c r="C139" t="s">
        <v>78</v>
      </c>
      <c r="D139" s="1" t="s">
        <v>292</v>
      </c>
      <c r="E139" t="s">
        <v>293</v>
      </c>
      <c r="F139" t="s">
        <v>293</v>
      </c>
      <c r="H139" t="s">
        <v>981</v>
      </c>
      <c r="I139" s="9" t="s">
        <v>294</v>
      </c>
      <c r="S139" s="2">
        <v>4320</v>
      </c>
      <c r="U139" s="2">
        <v>4320</v>
      </c>
      <c r="X139" s="9">
        <v>9</v>
      </c>
      <c r="Y139">
        <v>1440</v>
      </c>
      <c r="Z139">
        <v>2088</v>
      </c>
      <c r="AA139" s="2">
        <v>3528</v>
      </c>
      <c r="AB139" s="27">
        <f t="shared" si="2"/>
        <v>792</v>
      </c>
    </row>
    <row r="140" spans="1:30" hidden="1" x14ac:dyDescent="0.55000000000000004">
      <c r="A140" s="15" t="s">
        <v>421</v>
      </c>
      <c r="B140" t="s">
        <v>34</v>
      </c>
      <c r="C140" t="s">
        <v>78</v>
      </c>
      <c r="D140" s="1" t="s">
        <v>422</v>
      </c>
      <c r="E140" t="s">
        <v>423</v>
      </c>
      <c r="H140" t="s">
        <v>981</v>
      </c>
      <c r="I140" s="9" t="s">
        <v>424</v>
      </c>
      <c r="S140" s="2">
        <v>2700</v>
      </c>
      <c r="U140" s="2">
        <v>2700</v>
      </c>
      <c r="X140" s="9">
        <v>5</v>
      </c>
      <c r="Y140">
        <v>800</v>
      </c>
      <c r="Z140">
        <v>1160</v>
      </c>
      <c r="AA140" s="2">
        <v>1960</v>
      </c>
      <c r="AB140" s="27">
        <f t="shared" si="2"/>
        <v>740</v>
      </c>
    </row>
    <row r="141" spans="1:30" ht="36" hidden="1" x14ac:dyDescent="0.55000000000000004">
      <c r="A141" s="15" t="s">
        <v>815</v>
      </c>
      <c r="B141" t="s">
        <v>34</v>
      </c>
      <c r="C141" t="s">
        <v>78</v>
      </c>
      <c r="D141" s="1" t="s">
        <v>823</v>
      </c>
      <c r="E141" s="29" t="s">
        <v>899</v>
      </c>
      <c r="I141" s="9"/>
      <c r="S141" s="10">
        <v>52000</v>
      </c>
      <c r="T141" s="10">
        <v>52000</v>
      </c>
      <c r="U141" s="10">
        <v>52000</v>
      </c>
      <c r="X141" s="9">
        <v>250</v>
      </c>
      <c r="AA141">
        <v>40081.620754991985</v>
      </c>
      <c r="AB141" s="27">
        <f t="shared" si="2"/>
        <v>11918.379245008015</v>
      </c>
    </row>
    <row r="142" spans="1:30" hidden="1" x14ac:dyDescent="0.55000000000000004">
      <c r="A142" s="28" t="s">
        <v>33</v>
      </c>
      <c r="B142" t="s">
        <v>34</v>
      </c>
      <c r="C142" t="s">
        <v>35</v>
      </c>
      <c r="D142" s="12" t="s">
        <v>36</v>
      </c>
      <c r="E142" t="s">
        <v>37</v>
      </c>
      <c r="F142" t="s">
        <v>37</v>
      </c>
      <c r="H142" t="s">
        <v>981</v>
      </c>
      <c r="I142" s="9"/>
      <c r="J142" t="s">
        <v>39</v>
      </c>
      <c r="S142" s="2">
        <v>8640</v>
      </c>
      <c r="U142" s="2">
        <v>8640</v>
      </c>
      <c r="V142">
        <v>10025</v>
      </c>
      <c r="W142">
        <v>1</v>
      </c>
      <c r="X142" s="9">
        <v>25</v>
      </c>
      <c r="Y142" s="10">
        <v>4200</v>
      </c>
      <c r="Z142" s="2">
        <v>4872</v>
      </c>
      <c r="AA142" s="2">
        <v>9072</v>
      </c>
      <c r="AB142" s="27">
        <f t="shared" si="2"/>
        <v>-432</v>
      </c>
      <c r="AD142" t="s">
        <v>408</v>
      </c>
    </row>
    <row r="143" spans="1:30" hidden="1" x14ac:dyDescent="0.55000000000000004">
      <c r="A143" s="15" t="s">
        <v>43</v>
      </c>
      <c r="B143" t="s">
        <v>44</v>
      </c>
      <c r="C143" t="s">
        <v>35</v>
      </c>
      <c r="D143" s="1" t="s">
        <v>45</v>
      </c>
      <c r="E143" t="s">
        <v>46</v>
      </c>
      <c r="F143" t="s">
        <v>46</v>
      </c>
      <c r="H143" t="s">
        <v>981</v>
      </c>
      <c r="I143" s="9"/>
      <c r="S143" s="2">
        <v>9180</v>
      </c>
      <c r="U143" s="2">
        <v>9180</v>
      </c>
      <c r="V143">
        <v>10020</v>
      </c>
      <c r="W143">
        <v>1</v>
      </c>
      <c r="X143" s="9">
        <v>20</v>
      </c>
      <c r="Y143" s="10">
        <v>3360</v>
      </c>
      <c r="Z143" s="2">
        <v>3897.6</v>
      </c>
      <c r="AA143" s="2">
        <v>7257.6</v>
      </c>
      <c r="AB143" s="27">
        <f t="shared" si="2"/>
        <v>1922.3999999999996</v>
      </c>
    </row>
    <row r="144" spans="1:30" hidden="1" x14ac:dyDescent="0.55000000000000004">
      <c r="A144" s="15" t="s">
        <v>47</v>
      </c>
      <c r="B144" t="s">
        <v>44</v>
      </c>
      <c r="C144" t="s">
        <v>35</v>
      </c>
      <c r="D144" s="1" t="s">
        <v>48</v>
      </c>
      <c r="E144" t="s">
        <v>49</v>
      </c>
      <c r="F144" t="s">
        <v>49</v>
      </c>
      <c r="H144" t="s">
        <v>981</v>
      </c>
      <c r="I144" s="9"/>
      <c r="S144" s="2">
        <v>3780</v>
      </c>
      <c r="U144" s="2">
        <v>3780</v>
      </c>
      <c r="V144">
        <v>10020</v>
      </c>
      <c r="W144">
        <v>1</v>
      </c>
      <c r="X144" s="9">
        <v>20</v>
      </c>
      <c r="Y144" s="10">
        <v>3360</v>
      </c>
      <c r="Z144" s="2">
        <v>3897.6</v>
      </c>
      <c r="AA144" s="2">
        <v>7257.6</v>
      </c>
      <c r="AB144" s="27">
        <f t="shared" si="2"/>
        <v>-3477.6000000000004</v>
      </c>
    </row>
    <row r="145" spans="1:35" hidden="1" x14ac:dyDescent="0.55000000000000004">
      <c r="A145" s="28" t="s">
        <v>50</v>
      </c>
      <c r="B145" t="s">
        <v>44</v>
      </c>
      <c r="C145" t="s">
        <v>35</v>
      </c>
      <c r="D145" s="1" t="s">
        <v>51</v>
      </c>
      <c r="E145" t="s">
        <v>52</v>
      </c>
      <c r="F145" t="s">
        <v>53</v>
      </c>
      <c r="H145" s="8" t="s">
        <v>981</v>
      </c>
      <c r="J145" s="8" t="s">
        <v>55</v>
      </c>
      <c r="S145" s="2">
        <v>2700</v>
      </c>
      <c r="U145" s="2">
        <v>2700</v>
      </c>
      <c r="V145">
        <v>10001</v>
      </c>
      <c r="W145">
        <v>1</v>
      </c>
      <c r="X145" s="15">
        <v>1</v>
      </c>
      <c r="Y145" s="10">
        <v>168</v>
      </c>
      <c r="Z145" s="2">
        <v>194.88</v>
      </c>
      <c r="AA145" s="2">
        <v>362.88</v>
      </c>
      <c r="AB145" s="27">
        <f t="shared" si="2"/>
        <v>2337.12</v>
      </c>
    </row>
    <row r="146" spans="1:35" hidden="1" x14ac:dyDescent="0.55000000000000004">
      <c r="A146" s="15" t="s">
        <v>63</v>
      </c>
      <c r="B146" t="s">
        <v>44</v>
      </c>
      <c r="C146" t="s">
        <v>35</v>
      </c>
      <c r="D146" s="1" t="s">
        <v>64</v>
      </c>
      <c r="E146" t="s">
        <v>65</v>
      </c>
      <c r="F146" t="s">
        <v>65</v>
      </c>
      <c r="H146" t="s">
        <v>981</v>
      </c>
      <c r="S146" s="2">
        <v>3240</v>
      </c>
      <c r="U146" s="2">
        <v>3240</v>
      </c>
      <c r="V146">
        <v>10001.5</v>
      </c>
      <c r="W146">
        <v>1</v>
      </c>
      <c r="X146" s="15">
        <v>2</v>
      </c>
      <c r="Y146" s="10">
        <v>336</v>
      </c>
      <c r="Z146" s="2">
        <v>389.76</v>
      </c>
      <c r="AA146" s="2">
        <v>725.76</v>
      </c>
      <c r="AB146" s="27">
        <f t="shared" si="2"/>
        <v>2514.2399999999998</v>
      </c>
    </row>
    <row r="147" spans="1:35" hidden="1" x14ac:dyDescent="0.55000000000000004">
      <c r="A147" s="15" t="s">
        <v>73</v>
      </c>
      <c r="B147" t="s">
        <v>44</v>
      </c>
      <c r="C147" t="s">
        <v>35</v>
      </c>
      <c r="D147" s="1" t="s">
        <v>74</v>
      </c>
      <c r="E147" t="s">
        <v>75</v>
      </c>
      <c r="F147" t="s">
        <v>76</v>
      </c>
      <c r="S147" s="2">
        <v>10260</v>
      </c>
      <c r="U147" s="2">
        <v>10260</v>
      </c>
      <c r="V147">
        <v>10020</v>
      </c>
      <c r="W147">
        <v>1</v>
      </c>
      <c r="X147" s="15">
        <v>20</v>
      </c>
      <c r="Y147" s="10">
        <v>3360</v>
      </c>
      <c r="Z147" s="2">
        <v>3897.6</v>
      </c>
      <c r="AA147" s="2">
        <v>7257.6</v>
      </c>
      <c r="AB147" s="27">
        <f t="shared" si="2"/>
        <v>3002.3999999999996</v>
      </c>
    </row>
    <row r="148" spans="1:35" hidden="1" x14ac:dyDescent="0.55000000000000004">
      <c r="A148" s="15" t="s">
        <v>82</v>
      </c>
      <c r="B148" t="s">
        <v>34</v>
      </c>
      <c r="C148" t="s">
        <v>35</v>
      </c>
      <c r="D148" s="12" t="s">
        <v>83</v>
      </c>
      <c r="E148" t="s">
        <v>84</v>
      </c>
      <c r="F148" t="s">
        <v>84</v>
      </c>
      <c r="S148" s="2">
        <v>7776</v>
      </c>
      <c r="U148" s="2">
        <v>7776</v>
      </c>
      <c r="V148">
        <v>10025</v>
      </c>
      <c r="W148">
        <v>1</v>
      </c>
      <c r="X148" s="15">
        <v>25</v>
      </c>
      <c r="Y148" s="10">
        <v>4200</v>
      </c>
      <c r="Z148" s="2">
        <v>4872</v>
      </c>
      <c r="AA148" s="2">
        <v>9072</v>
      </c>
      <c r="AB148" s="27">
        <f t="shared" si="2"/>
        <v>-1296</v>
      </c>
    </row>
    <row r="149" spans="1:35" hidden="1" x14ac:dyDescent="0.55000000000000004">
      <c r="A149" s="15" t="s">
        <v>834</v>
      </c>
      <c r="B149" t="s">
        <v>86</v>
      </c>
      <c r="C149" t="s">
        <v>35</v>
      </c>
      <c r="D149" s="12" t="s">
        <v>87</v>
      </c>
      <c r="E149" t="s">
        <v>88</v>
      </c>
      <c r="F149" t="s">
        <v>88</v>
      </c>
      <c r="H149" t="s">
        <v>981</v>
      </c>
      <c r="I149" s="9"/>
      <c r="S149" s="2">
        <v>15660</v>
      </c>
      <c r="U149" s="2">
        <v>15660</v>
      </c>
      <c r="V149">
        <v>10030</v>
      </c>
      <c r="W149">
        <v>1</v>
      </c>
      <c r="X149" s="15">
        <v>30</v>
      </c>
      <c r="Y149" s="10">
        <v>5040</v>
      </c>
      <c r="Z149" s="2">
        <v>5846.4</v>
      </c>
      <c r="AA149" s="2">
        <v>10886.4</v>
      </c>
      <c r="AB149" s="27">
        <f t="shared" si="2"/>
        <v>4773.6000000000004</v>
      </c>
      <c r="AH149" s="3"/>
      <c r="AI149" s="5"/>
    </row>
    <row r="150" spans="1:35" hidden="1" x14ac:dyDescent="0.55000000000000004">
      <c r="A150" s="15" t="s">
        <v>94</v>
      </c>
      <c r="B150" t="s">
        <v>86</v>
      </c>
      <c r="C150" t="s">
        <v>35</v>
      </c>
      <c r="D150" s="12" t="s">
        <v>95</v>
      </c>
      <c r="E150" t="s">
        <v>96</v>
      </c>
      <c r="F150" t="s">
        <v>97</v>
      </c>
      <c r="H150" t="s">
        <v>981</v>
      </c>
      <c r="I150" s="15"/>
      <c r="S150" s="2">
        <v>6480</v>
      </c>
      <c r="U150" s="2">
        <v>6480</v>
      </c>
      <c r="V150">
        <v>10025</v>
      </c>
      <c r="W150">
        <v>1</v>
      </c>
      <c r="X150" s="15">
        <v>25</v>
      </c>
      <c r="Y150" s="10">
        <v>4200</v>
      </c>
      <c r="Z150" s="2">
        <v>4872</v>
      </c>
      <c r="AA150" s="2">
        <v>9072</v>
      </c>
      <c r="AB150" s="27">
        <f t="shared" si="2"/>
        <v>-2592</v>
      </c>
    </row>
    <row r="151" spans="1:35" ht="36" hidden="1" x14ac:dyDescent="0.55000000000000004">
      <c r="A151" s="15" t="s">
        <v>185</v>
      </c>
      <c r="B151" t="s">
        <v>86</v>
      </c>
      <c r="C151" t="s">
        <v>35</v>
      </c>
      <c r="D151" s="12" t="s">
        <v>186</v>
      </c>
      <c r="E151" s="3" t="s">
        <v>972</v>
      </c>
      <c r="F151" t="s">
        <v>187</v>
      </c>
      <c r="H151" t="s">
        <v>981</v>
      </c>
      <c r="I151" s="15"/>
      <c r="S151" s="2">
        <v>7020</v>
      </c>
      <c r="U151" s="2">
        <v>7020</v>
      </c>
      <c r="V151">
        <v>10005</v>
      </c>
      <c r="X151" s="19">
        <v>5</v>
      </c>
      <c r="Y151" s="10">
        <v>840</v>
      </c>
      <c r="Z151" s="2">
        <v>974.4</v>
      </c>
      <c r="AA151" s="2">
        <v>1814.4</v>
      </c>
      <c r="AB151" s="27">
        <f t="shared" si="2"/>
        <v>5205.6000000000004</v>
      </c>
    </row>
    <row r="152" spans="1:35" hidden="1" x14ac:dyDescent="0.55000000000000004">
      <c r="A152" s="15" t="s">
        <v>188</v>
      </c>
      <c r="B152" t="s">
        <v>44</v>
      </c>
      <c r="C152" t="s">
        <v>35</v>
      </c>
      <c r="D152" s="1" t="s">
        <v>189</v>
      </c>
      <c r="E152" t="s">
        <v>190</v>
      </c>
      <c r="F152" t="s">
        <v>190</v>
      </c>
      <c r="H152" t="s">
        <v>93</v>
      </c>
      <c r="I152" s="15"/>
      <c r="S152" s="2">
        <v>2160</v>
      </c>
      <c r="U152" s="2">
        <v>2160</v>
      </c>
      <c r="V152">
        <v>10002</v>
      </c>
      <c r="X152" s="19">
        <v>1.5</v>
      </c>
      <c r="Y152" s="10">
        <v>252</v>
      </c>
      <c r="Z152" s="2">
        <v>292.32</v>
      </c>
      <c r="AA152" s="2">
        <v>544.31999999999994</v>
      </c>
      <c r="AB152" s="27">
        <f t="shared" si="2"/>
        <v>1615.68</v>
      </c>
    </row>
    <row r="153" spans="1:35" hidden="1" x14ac:dyDescent="0.55000000000000004">
      <c r="A153" s="9" t="s">
        <v>194</v>
      </c>
      <c r="B153" t="s">
        <v>44</v>
      </c>
      <c r="C153" t="s">
        <v>35</v>
      </c>
      <c r="D153" s="1" t="s">
        <v>195</v>
      </c>
      <c r="E153" s="9" t="s">
        <v>991</v>
      </c>
      <c r="F153" s="9" t="s">
        <v>196</v>
      </c>
      <c r="H153" t="s">
        <v>93</v>
      </c>
      <c r="I153" s="15"/>
      <c r="S153" s="2">
        <v>2950</v>
      </c>
      <c r="U153" s="2">
        <v>1296</v>
      </c>
      <c r="V153" s="9"/>
      <c r="X153" s="9">
        <v>5</v>
      </c>
      <c r="Y153" s="10">
        <v>840</v>
      </c>
      <c r="Z153" s="2">
        <v>974.4</v>
      </c>
      <c r="AA153" s="2">
        <v>1814.4</v>
      </c>
      <c r="AB153" s="27">
        <f t="shared" si="2"/>
        <v>1135.5999999999999</v>
      </c>
    </row>
    <row r="154" spans="1:35" hidden="1" x14ac:dyDescent="0.55000000000000004">
      <c r="A154" s="15" t="s">
        <v>206</v>
      </c>
      <c r="B154" t="s">
        <v>44</v>
      </c>
      <c r="C154" t="s">
        <v>35</v>
      </c>
      <c r="D154" s="1" t="s">
        <v>914</v>
      </c>
      <c r="E154" t="s">
        <v>207</v>
      </c>
      <c r="F154" t="s">
        <v>207</v>
      </c>
      <c r="H154" t="s">
        <v>981</v>
      </c>
      <c r="I154" s="15"/>
      <c r="S154" s="2">
        <v>5940</v>
      </c>
      <c r="U154" s="2">
        <v>5940</v>
      </c>
      <c r="V154">
        <v>10015</v>
      </c>
      <c r="X154" s="15">
        <v>15</v>
      </c>
      <c r="Y154" s="10">
        <v>2520</v>
      </c>
      <c r="Z154" s="2">
        <v>2923.2</v>
      </c>
      <c r="AA154" s="2">
        <v>5443.2</v>
      </c>
      <c r="AB154" s="27">
        <f t="shared" si="2"/>
        <v>496.80000000000018</v>
      </c>
    </row>
    <row r="155" spans="1:35" hidden="1" x14ac:dyDescent="0.55000000000000004">
      <c r="A155" s="15" t="s">
        <v>211</v>
      </c>
      <c r="B155" t="s">
        <v>44</v>
      </c>
      <c r="C155" t="s">
        <v>35</v>
      </c>
      <c r="D155" s="1" t="s">
        <v>212</v>
      </c>
      <c r="E155" t="s">
        <v>213</v>
      </c>
      <c r="F155" t="s">
        <v>213</v>
      </c>
      <c r="H155" t="s">
        <v>93</v>
      </c>
      <c r="I155" s="15"/>
      <c r="S155" s="2">
        <v>10200</v>
      </c>
      <c r="U155" s="2">
        <v>10200</v>
      </c>
      <c r="V155">
        <v>10006</v>
      </c>
      <c r="X155" s="15">
        <v>6.5</v>
      </c>
      <c r="Y155" s="10">
        <v>1092</v>
      </c>
      <c r="Z155" s="2">
        <v>1266.7199999999998</v>
      </c>
      <c r="AA155" s="2">
        <v>2358.7199999999998</v>
      </c>
      <c r="AB155" s="27">
        <f t="shared" si="2"/>
        <v>7841.2800000000007</v>
      </c>
    </row>
    <row r="156" spans="1:35" hidden="1" x14ac:dyDescent="0.55000000000000004">
      <c r="A156" s="15" t="s">
        <v>214</v>
      </c>
      <c r="B156" t="s">
        <v>44</v>
      </c>
      <c r="C156" t="s">
        <v>35</v>
      </c>
      <c r="D156" s="1" t="s">
        <v>215</v>
      </c>
      <c r="E156" t="s">
        <v>216</v>
      </c>
      <c r="F156" t="s">
        <v>216</v>
      </c>
      <c r="H156" t="s">
        <v>981</v>
      </c>
      <c r="I156" s="15"/>
      <c r="S156" s="2">
        <v>10200</v>
      </c>
      <c r="U156" s="2">
        <v>10200</v>
      </c>
      <c r="V156">
        <v>10008</v>
      </c>
      <c r="X156" s="15">
        <v>8</v>
      </c>
      <c r="Y156" s="10">
        <v>1344</v>
      </c>
      <c r="Z156" s="2">
        <v>1559.04</v>
      </c>
      <c r="AA156" s="2">
        <v>2903.04</v>
      </c>
      <c r="AB156" s="27">
        <f t="shared" si="2"/>
        <v>7296.96</v>
      </c>
    </row>
    <row r="157" spans="1:35" hidden="1" x14ac:dyDescent="0.55000000000000004">
      <c r="A157" t="s">
        <v>271</v>
      </c>
      <c r="B157" t="s">
        <v>34</v>
      </c>
      <c r="C157" t="s">
        <v>35</v>
      </c>
      <c r="D157" s="1" t="s">
        <v>272</v>
      </c>
      <c r="E157" t="s">
        <v>273</v>
      </c>
      <c r="F157" t="s">
        <v>273</v>
      </c>
      <c r="H157" t="s">
        <v>981</v>
      </c>
      <c r="I157" s="9" t="s">
        <v>274</v>
      </c>
      <c r="S157" s="2">
        <v>5940</v>
      </c>
      <c r="U157" s="2">
        <v>5940</v>
      </c>
      <c r="X157" s="9">
        <v>12</v>
      </c>
      <c r="Y157">
        <v>1920</v>
      </c>
      <c r="Z157">
        <v>2784</v>
      </c>
      <c r="AA157" s="2">
        <v>4704</v>
      </c>
      <c r="AB157" s="11">
        <v>1236</v>
      </c>
      <c r="AD157">
        <v>5500</v>
      </c>
      <c r="AE157">
        <f t="shared" ref="AE157" si="3">AD157*AE$11</f>
        <v>0</v>
      </c>
    </row>
    <row r="158" spans="1:35" hidden="1" x14ac:dyDescent="0.55000000000000004">
      <c r="A158" s="9" t="s">
        <v>299</v>
      </c>
      <c r="B158" t="s">
        <v>34</v>
      </c>
      <c r="C158" t="s">
        <v>35</v>
      </c>
      <c r="D158" s="1" t="s">
        <v>300</v>
      </c>
      <c r="E158" s="9" t="s">
        <v>301</v>
      </c>
      <c r="F158" s="9" t="s">
        <v>301</v>
      </c>
      <c r="H158" t="s">
        <v>981</v>
      </c>
      <c r="I158" s="15" t="s">
        <v>302</v>
      </c>
      <c r="S158" s="2">
        <v>7020</v>
      </c>
      <c r="U158" s="2">
        <v>7020</v>
      </c>
      <c r="V158" s="9">
        <v>10004</v>
      </c>
      <c r="X158" s="9">
        <v>4</v>
      </c>
      <c r="Y158">
        <v>640</v>
      </c>
      <c r="Z158">
        <v>928</v>
      </c>
      <c r="AA158" s="2">
        <v>1568</v>
      </c>
      <c r="AB158" s="27">
        <f t="shared" si="2"/>
        <v>5452</v>
      </c>
    </row>
    <row r="159" spans="1:35" hidden="1" x14ac:dyDescent="0.55000000000000004">
      <c r="A159" s="9" t="s">
        <v>372</v>
      </c>
      <c r="B159" t="s">
        <v>28</v>
      </c>
      <c r="C159" t="s">
        <v>29</v>
      </c>
      <c r="D159" s="1" t="s">
        <v>373</v>
      </c>
      <c r="E159" s="9" t="s">
        <v>374</v>
      </c>
      <c r="F159" s="9" t="s">
        <v>374</v>
      </c>
      <c r="H159" t="s">
        <v>981</v>
      </c>
      <c r="I159" s="15" t="s">
        <v>375</v>
      </c>
      <c r="S159" s="2">
        <v>2916</v>
      </c>
      <c r="U159" s="2">
        <v>2916</v>
      </c>
      <c r="V159" s="9">
        <v>10003</v>
      </c>
      <c r="X159" s="9">
        <v>3</v>
      </c>
      <c r="Y159">
        <v>480</v>
      </c>
      <c r="Z159">
        <v>696</v>
      </c>
      <c r="AA159" s="2">
        <v>1176</v>
      </c>
      <c r="AB159" s="27">
        <f t="shared" si="2"/>
        <v>1740</v>
      </c>
    </row>
    <row r="160" spans="1:35" hidden="1" x14ac:dyDescent="0.55000000000000004">
      <c r="A160" s="9" t="s">
        <v>421</v>
      </c>
      <c r="B160" t="s">
        <v>34</v>
      </c>
      <c r="C160" t="s">
        <v>35</v>
      </c>
      <c r="D160" s="1" t="s">
        <v>434</v>
      </c>
      <c r="E160" s="9" t="s">
        <v>435</v>
      </c>
      <c r="F160" s="9" t="s">
        <v>435</v>
      </c>
      <c r="H160" t="s">
        <v>981</v>
      </c>
      <c r="I160" s="15" t="s">
        <v>436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2">
        <v>5880</v>
      </c>
      <c r="AB160" s="27">
        <f t="shared" si="2"/>
        <v>20</v>
      </c>
    </row>
    <row r="161" spans="1:31" hidden="1" x14ac:dyDescent="0.55000000000000004">
      <c r="A161" s="9" t="s">
        <v>437</v>
      </c>
      <c r="B161" t="s">
        <v>34</v>
      </c>
      <c r="C161" t="s">
        <v>35</v>
      </c>
      <c r="D161" s="1" t="s">
        <v>438</v>
      </c>
      <c r="E161" s="9" t="s">
        <v>439</v>
      </c>
      <c r="F161" s="9" t="s">
        <v>439</v>
      </c>
      <c r="H161" t="s">
        <v>981</v>
      </c>
      <c r="I161" s="15" t="s">
        <v>440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2">
        <v>5880</v>
      </c>
      <c r="AB161" s="27">
        <f t="shared" si="2"/>
        <v>20</v>
      </c>
    </row>
    <row r="162" spans="1:31" hidden="1" x14ac:dyDescent="0.55000000000000004">
      <c r="A162" s="9" t="s">
        <v>368</v>
      </c>
      <c r="B162" t="s">
        <v>34</v>
      </c>
      <c r="C162" t="s">
        <v>35</v>
      </c>
      <c r="D162" s="1" t="s">
        <v>369</v>
      </c>
      <c r="E162" s="9" t="s">
        <v>370</v>
      </c>
      <c r="F162" s="9"/>
      <c r="I162" s="15" t="s">
        <v>371</v>
      </c>
      <c r="S162" s="2">
        <v>3240</v>
      </c>
      <c r="U162" s="2">
        <v>3240</v>
      </c>
      <c r="V162" s="9"/>
      <c r="X162" s="9">
        <v>3</v>
      </c>
      <c r="Y162">
        <v>480</v>
      </c>
      <c r="Z162">
        <v>696</v>
      </c>
      <c r="AA162" s="2">
        <v>1176</v>
      </c>
      <c r="AB162" s="27">
        <f t="shared" si="2"/>
        <v>2064</v>
      </c>
    </row>
    <row r="163" spans="1:31" hidden="1" x14ac:dyDescent="0.55000000000000004">
      <c r="A163" s="9" t="s">
        <v>396</v>
      </c>
      <c r="B163" t="s">
        <v>34</v>
      </c>
      <c r="C163" t="s">
        <v>35</v>
      </c>
      <c r="D163" s="1" t="s">
        <v>397</v>
      </c>
      <c r="E163" s="9" t="s">
        <v>398</v>
      </c>
      <c r="F163" s="9"/>
      <c r="I163" s="15" t="s">
        <v>399</v>
      </c>
      <c r="S163" s="2">
        <v>2376</v>
      </c>
      <c r="U163" s="2">
        <v>2376</v>
      </c>
      <c r="V163" s="9"/>
      <c r="X163" s="9">
        <v>2</v>
      </c>
      <c r="Y163">
        <v>320</v>
      </c>
      <c r="Z163">
        <v>464</v>
      </c>
      <c r="AA163" s="2">
        <v>784</v>
      </c>
      <c r="AB163" s="27">
        <f t="shared" si="2"/>
        <v>1592</v>
      </c>
    </row>
    <row r="164" spans="1:31" hidden="1" x14ac:dyDescent="0.55000000000000004">
      <c r="A164" s="9" t="s">
        <v>441</v>
      </c>
      <c r="B164" t="s">
        <v>34</v>
      </c>
      <c r="C164" t="s">
        <v>35</v>
      </c>
      <c r="D164" s="1" t="s">
        <v>442</v>
      </c>
      <c r="E164" s="9" t="s">
        <v>443</v>
      </c>
      <c r="F164" s="9"/>
      <c r="I164" s="15" t="s">
        <v>444</v>
      </c>
      <c r="S164" s="2">
        <v>6804</v>
      </c>
      <c r="U164" s="2">
        <v>6804</v>
      </c>
      <c r="V164" s="9"/>
      <c r="X164" s="9">
        <v>10</v>
      </c>
      <c r="Y164">
        <v>1600</v>
      </c>
      <c r="Z164">
        <v>2320</v>
      </c>
      <c r="AA164" s="2">
        <v>3920</v>
      </c>
      <c r="AB164" s="27">
        <f t="shared" si="2"/>
        <v>2884</v>
      </c>
    </row>
    <row r="165" spans="1:31" hidden="1" x14ac:dyDescent="0.55000000000000004">
      <c r="A165" s="9" t="s">
        <v>445</v>
      </c>
      <c r="B165" t="s">
        <v>34</v>
      </c>
      <c r="C165" t="s">
        <v>35</v>
      </c>
      <c r="D165" s="1" t="s">
        <v>446</v>
      </c>
      <c r="E165" s="9" t="s">
        <v>447</v>
      </c>
      <c r="F165" s="9"/>
      <c r="I165" s="15" t="s">
        <v>448</v>
      </c>
      <c r="S165" s="2">
        <v>3780.0000000000005</v>
      </c>
      <c r="U165" s="2">
        <v>3780.0000000000005</v>
      </c>
      <c r="V165" s="9"/>
      <c r="X165" s="9">
        <v>10</v>
      </c>
      <c r="Y165">
        <v>1600</v>
      </c>
      <c r="Z165">
        <v>2320</v>
      </c>
      <c r="AA165" s="2">
        <v>3920</v>
      </c>
      <c r="AB165" s="27">
        <f t="shared" si="2"/>
        <v>-139.99999999999955</v>
      </c>
    </row>
    <row r="166" spans="1:31" hidden="1" x14ac:dyDescent="0.55000000000000004">
      <c r="A166" s="9" t="s">
        <v>271</v>
      </c>
      <c r="B166" t="s">
        <v>34</v>
      </c>
      <c r="C166" t="s">
        <v>35</v>
      </c>
      <c r="D166" s="1" t="s">
        <v>874</v>
      </c>
      <c r="E166" s="9" t="s">
        <v>273</v>
      </c>
      <c r="F166" s="9" t="s">
        <v>273</v>
      </c>
      <c r="H166" t="s">
        <v>981</v>
      </c>
      <c r="I166" s="15" t="s">
        <v>274</v>
      </c>
      <c r="S166" s="2">
        <v>5940</v>
      </c>
      <c r="U166" s="2">
        <v>5940</v>
      </c>
      <c r="V166" s="9"/>
      <c r="X166" s="9">
        <v>12</v>
      </c>
      <c r="Y166">
        <v>1920</v>
      </c>
      <c r="Z166">
        <v>2784</v>
      </c>
      <c r="AA166" s="2">
        <v>4704</v>
      </c>
      <c r="AB166" s="27">
        <f t="shared" si="2"/>
        <v>1236</v>
      </c>
    </row>
    <row r="167" spans="1:31" hidden="1" x14ac:dyDescent="0.55000000000000004">
      <c r="A167" s="9" t="s">
        <v>873</v>
      </c>
      <c r="B167" t="s">
        <v>34</v>
      </c>
      <c r="C167" t="s">
        <v>35</v>
      </c>
      <c r="D167" s="1" t="s">
        <v>877</v>
      </c>
      <c r="E167" s="9" t="s">
        <v>875</v>
      </c>
      <c r="F167" s="9" t="s">
        <v>875</v>
      </c>
      <c r="H167" t="s">
        <v>981</v>
      </c>
      <c r="I167" s="15" t="s">
        <v>876</v>
      </c>
      <c r="S167" s="2">
        <v>4500</v>
      </c>
      <c r="U167" s="2">
        <v>4500</v>
      </c>
      <c r="V167" s="9"/>
      <c r="X167" s="9">
        <v>15</v>
      </c>
      <c r="Y167" s="10">
        <v>2400</v>
      </c>
      <c r="Z167" s="2">
        <v>2700</v>
      </c>
      <c r="AA167" s="2">
        <v>5100</v>
      </c>
      <c r="AB167" s="27">
        <f t="shared" si="2"/>
        <v>-600</v>
      </c>
    </row>
    <row r="168" spans="1:31" hidden="1" x14ac:dyDescent="0.55000000000000004">
      <c r="A168" s="9" t="s">
        <v>163</v>
      </c>
      <c r="B168" t="s">
        <v>44</v>
      </c>
      <c r="C168" t="s">
        <v>137</v>
      </c>
      <c r="D168" s="1" t="s">
        <v>164</v>
      </c>
      <c r="E168" s="9" t="s">
        <v>975</v>
      </c>
      <c r="F168" s="9" t="s">
        <v>923</v>
      </c>
      <c r="H168" t="s">
        <v>981</v>
      </c>
      <c r="I168" s="15"/>
      <c r="S168" s="2">
        <v>22000</v>
      </c>
      <c r="U168" s="2">
        <v>22000</v>
      </c>
      <c r="V168" s="9">
        <v>10050</v>
      </c>
      <c r="W168">
        <v>1</v>
      </c>
      <c r="X168" s="9">
        <v>55</v>
      </c>
      <c r="Y168" s="10">
        <v>9240</v>
      </c>
      <c r="Z168" s="2">
        <v>10718.4</v>
      </c>
      <c r="AA168" s="2">
        <v>19958.400000000001</v>
      </c>
      <c r="AB168" s="27">
        <f t="shared" si="2"/>
        <v>2041.5999999999985</v>
      </c>
    </row>
    <row r="169" spans="1:31" hidden="1" x14ac:dyDescent="0.55000000000000004">
      <c r="A169" s="9" t="s">
        <v>252</v>
      </c>
      <c r="B169" s="8" t="s">
        <v>34</v>
      </c>
      <c r="C169" t="s">
        <v>137</v>
      </c>
      <c r="D169" s="1" t="s">
        <v>253</v>
      </c>
      <c r="E169" s="9" t="s">
        <v>254</v>
      </c>
      <c r="F169" s="9" t="s">
        <v>254</v>
      </c>
      <c r="H169" t="s">
        <v>93</v>
      </c>
      <c r="I169" s="15"/>
      <c r="S169" s="2">
        <v>18500</v>
      </c>
      <c r="U169" s="2">
        <v>18500</v>
      </c>
      <c r="V169" s="9">
        <v>10045</v>
      </c>
      <c r="X169" s="9">
        <v>45</v>
      </c>
      <c r="Y169" s="10">
        <v>7560</v>
      </c>
      <c r="Z169" s="2">
        <v>8769.5999999999985</v>
      </c>
      <c r="AA169" s="2">
        <v>16329.599999999999</v>
      </c>
      <c r="AB169" s="27">
        <f t="shared" si="2"/>
        <v>2170.4000000000015</v>
      </c>
    </row>
    <row r="170" spans="1:31" hidden="1" x14ac:dyDescent="0.55000000000000004">
      <c r="A170" s="9" t="s">
        <v>508</v>
      </c>
      <c r="B170" t="s">
        <v>34</v>
      </c>
      <c r="C170" t="s">
        <v>137</v>
      </c>
      <c r="D170" s="1" t="s">
        <v>509</v>
      </c>
      <c r="E170" s="9" t="s">
        <v>510</v>
      </c>
      <c r="F170" s="9"/>
      <c r="I170" s="15" t="s">
        <v>511</v>
      </c>
      <c r="S170" s="2">
        <v>10200</v>
      </c>
      <c r="U170" s="2">
        <v>10200</v>
      </c>
      <c r="V170" s="9"/>
      <c r="X170" s="9">
        <v>25</v>
      </c>
      <c r="Y170">
        <v>4000</v>
      </c>
      <c r="Z170">
        <v>5800</v>
      </c>
      <c r="AA170" s="2">
        <v>9800</v>
      </c>
      <c r="AB170" s="27">
        <f t="shared" si="2"/>
        <v>400</v>
      </c>
    </row>
    <row r="171" spans="1:31" ht="54" x14ac:dyDescent="0.55000000000000004">
      <c r="A171" s="24">
        <v>1154</v>
      </c>
      <c r="B171" t="s">
        <v>122</v>
      </c>
      <c r="C171" t="s">
        <v>566</v>
      </c>
      <c r="D171" s="1" t="s">
        <v>567</v>
      </c>
      <c r="E171" s="22" t="s">
        <v>568</v>
      </c>
      <c r="F171" s="22" t="s">
        <v>568</v>
      </c>
      <c r="G171" s="3"/>
      <c r="H171" s="31" t="s">
        <v>981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2">
        <v>9838.125</v>
      </c>
      <c r="AA171" s="2">
        <v>42631.875</v>
      </c>
      <c r="AB171" s="27">
        <f t="shared" si="2"/>
        <v>12368.125</v>
      </c>
    </row>
    <row r="172" spans="1:31" x14ac:dyDescent="0.55000000000000004">
      <c r="A172" s="24">
        <v>1154</v>
      </c>
      <c r="B172" t="s">
        <v>122</v>
      </c>
      <c r="C172" t="s">
        <v>566</v>
      </c>
      <c r="D172" s="1" t="s">
        <v>567</v>
      </c>
      <c r="E172" s="22" t="s">
        <v>568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2">
        <v>9838.125</v>
      </c>
      <c r="AA172" s="2">
        <v>42631.875</v>
      </c>
      <c r="AB172" s="27">
        <f t="shared" si="2"/>
        <v>12368.125</v>
      </c>
    </row>
    <row r="173" spans="1:31" x14ac:dyDescent="0.55000000000000004">
      <c r="A173" s="24">
        <v>1054</v>
      </c>
      <c r="B173" t="s">
        <v>122</v>
      </c>
      <c r="C173" t="s">
        <v>566</v>
      </c>
      <c r="D173" s="1" t="s">
        <v>583</v>
      </c>
      <c r="E173" s="9" t="s">
        <v>584</v>
      </c>
      <c r="F173" s="9" t="s">
        <v>585</v>
      </c>
      <c r="G173" s="15"/>
      <c r="S173" s="10"/>
      <c r="T173" s="10"/>
      <c r="U173" s="10"/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27">
        <f t="shared" si="2"/>
        <v>0</v>
      </c>
      <c r="AD173">
        <f>Y173/X173</f>
        <v>145.75</v>
      </c>
      <c r="AE173">
        <f>Z173/Y173</f>
        <v>0.3</v>
      </c>
    </row>
    <row r="174" spans="1:31" x14ac:dyDescent="0.55000000000000004">
      <c r="A174" s="17" t="s">
        <v>586</v>
      </c>
      <c r="B174" t="s">
        <v>122</v>
      </c>
      <c r="C174" t="s">
        <v>566</v>
      </c>
      <c r="D174" s="1" t="s">
        <v>587</v>
      </c>
      <c r="E174" s="9" t="s">
        <v>588</v>
      </c>
      <c r="F174" s="9" t="s">
        <v>589</v>
      </c>
      <c r="G174" s="19" t="s">
        <v>93</v>
      </c>
      <c r="H174" s="19" t="s">
        <v>981</v>
      </c>
      <c r="S174" s="10">
        <v>48000</v>
      </c>
      <c r="T174" s="10">
        <v>48000</v>
      </c>
      <c r="U174" s="10">
        <v>69000</v>
      </c>
      <c r="V174" s="9">
        <v>150</v>
      </c>
      <c r="W174" s="16">
        <v>2</v>
      </c>
      <c r="X174" s="9">
        <v>150</v>
      </c>
      <c r="Y174">
        <v>21862.5</v>
      </c>
      <c r="Z174" s="2">
        <v>6558.75</v>
      </c>
      <c r="AA174" s="2">
        <v>28421.25</v>
      </c>
      <c r="AB174" s="27">
        <f t="shared" si="2"/>
        <v>19578.75</v>
      </c>
    </row>
    <row r="175" spans="1:31" x14ac:dyDescent="0.55000000000000004">
      <c r="A175" s="24">
        <v>1055</v>
      </c>
      <c r="B175" t="s">
        <v>122</v>
      </c>
      <c r="C175" t="s">
        <v>566</v>
      </c>
      <c r="D175" s="1" t="s">
        <v>590</v>
      </c>
      <c r="E175" s="9" t="s">
        <v>591</v>
      </c>
      <c r="F175" s="9" t="s">
        <v>592</v>
      </c>
      <c r="G175" s="15"/>
      <c r="S175" s="10"/>
      <c r="T175" s="10">
        <v>72000</v>
      </c>
      <c r="U175" s="10">
        <v>72000</v>
      </c>
      <c r="V175" s="9">
        <v>300</v>
      </c>
      <c r="W175" s="16">
        <v>2</v>
      </c>
      <c r="X175" s="9">
        <v>300</v>
      </c>
      <c r="Y175">
        <v>43725</v>
      </c>
      <c r="Z175" s="2">
        <v>13117.5</v>
      </c>
      <c r="AA175" s="2">
        <v>56842.5</v>
      </c>
      <c r="AB175" s="27">
        <f t="shared" si="2"/>
        <v>0</v>
      </c>
    </row>
    <row r="176" spans="1:31" x14ac:dyDescent="0.55000000000000004">
      <c r="A176" s="24">
        <v>1056</v>
      </c>
      <c r="B176" t="s">
        <v>122</v>
      </c>
      <c r="C176" t="s">
        <v>566</v>
      </c>
      <c r="D176" s="1" t="s">
        <v>593</v>
      </c>
      <c r="E176" s="9" t="s">
        <v>594</v>
      </c>
      <c r="F176" s="9" t="s">
        <v>595</v>
      </c>
      <c r="G176" s="19" t="s">
        <v>93</v>
      </c>
      <c r="I176" s="15"/>
      <c r="S176" s="32">
        <v>8000</v>
      </c>
      <c r="T176" s="10">
        <v>25000</v>
      </c>
      <c r="U176" s="10">
        <v>25000</v>
      </c>
      <c r="V176" s="9">
        <v>70</v>
      </c>
      <c r="W176" s="16">
        <v>2</v>
      </c>
      <c r="X176" s="9">
        <v>70</v>
      </c>
      <c r="Y176">
        <v>10202.5</v>
      </c>
      <c r="Z176" s="2">
        <v>3060.75</v>
      </c>
      <c r="AA176" s="2">
        <v>13263.25</v>
      </c>
      <c r="AB176" s="27">
        <f t="shared" si="2"/>
        <v>-5263.25</v>
      </c>
    </row>
    <row r="177" spans="1:28" x14ac:dyDescent="0.55000000000000004">
      <c r="A177" s="24">
        <v>1057</v>
      </c>
      <c r="B177" t="s">
        <v>122</v>
      </c>
      <c r="C177" t="s">
        <v>566</v>
      </c>
      <c r="D177" s="1" t="s">
        <v>596</v>
      </c>
      <c r="E177" s="9" t="s">
        <v>883</v>
      </c>
      <c r="F177" s="9" t="s">
        <v>598</v>
      </c>
      <c r="G177" s="15"/>
      <c r="S177" s="32">
        <v>15000</v>
      </c>
      <c r="T177" s="10">
        <v>28000</v>
      </c>
      <c r="U177" s="10">
        <v>28000</v>
      </c>
      <c r="V177" s="9">
        <v>75</v>
      </c>
      <c r="W177" s="16">
        <v>2</v>
      </c>
      <c r="X177" s="9">
        <v>75</v>
      </c>
      <c r="Y177">
        <v>10931.25</v>
      </c>
      <c r="Z177" s="2">
        <v>3279.375</v>
      </c>
      <c r="AA177" s="2">
        <v>14210.625</v>
      </c>
      <c r="AB177" s="27">
        <f t="shared" si="2"/>
        <v>789.375</v>
      </c>
    </row>
    <row r="178" spans="1:28" x14ac:dyDescent="0.55000000000000004">
      <c r="A178" s="24">
        <v>1066</v>
      </c>
      <c r="B178" t="s">
        <v>122</v>
      </c>
      <c r="C178" t="s">
        <v>566</v>
      </c>
      <c r="D178" s="1" t="s">
        <v>616</v>
      </c>
      <c r="E178" s="9" t="s">
        <v>826</v>
      </c>
      <c r="F178" s="9" t="s">
        <v>618</v>
      </c>
      <c r="G178" s="19" t="s">
        <v>93</v>
      </c>
      <c r="M178" t="s">
        <v>993</v>
      </c>
      <c r="S178" s="10">
        <v>12000</v>
      </c>
      <c r="T178" s="10">
        <v>45000</v>
      </c>
      <c r="U178" s="10">
        <v>45000</v>
      </c>
      <c r="V178" s="9">
        <v>110</v>
      </c>
      <c r="W178" s="16">
        <v>2</v>
      </c>
      <c r="X178" s="9">
        <v>110</v>
      </c>
      <c r="Y178">
        <v>16032.5</v>
      </c>
      <c r="Z178" s="2">
        <v>4809.75</v>
      </c>
      <c r="AA178" s="2">
        <v>20842.25</v>
      </c>
      <c r="AB178" s="27">
        <f t="shared" si="2"/>
        <v>-8842.25</v>
      </c>
    </row>
    <row r="179" spans="1:28" x14ac:dyDescent="0.55000000000000004">
      <c r="A179" s="9" t="s">
        <v>619</v>
      </c>
      <c r="B179" t="s">
        <v>122</v>
      </c>
      <c r="C179" t="s">
        <v>566</v>
      </c>
      <c r="D179" s="1" t="s">
        <v>620</v>
      </c>
      <c r="E179" s="9" t="s">
        <v>863</v>
      </c>
      <c r="F179" s="9" t="s">
        <v>618</v>
      </c>
      <c r="G179" s="19" t="s">
        <v>830</v>
      </c>
      <c r="S179" s="10">
        <v>138000</v>
      </c>
      <c r="T179" s="10"/>
      <c r="U179" s="10">
        <v>138000</v>
      </c>
      <c r="V179" s="9">
        <v>450</v>
      </c>
      <c r="W179" s="16">
        <v>2</v>
      </c>
      <c r="X179" s="9">
        <v>450</v>
      </c>
      <c r="Y179">
        <v>65587.5</v>
      </c>
      <c r="Z179" s="2">
        <v>19676.25</v>
      </c>
      <c r="AA179" s="2">
        <v>85263.75</v>
      </c>
      <c r="AB179" s="27">
        <f t="shared" si="2"/>
        <v>52736.25</v>
      </c>
    </row>
    <row r="180" spans="1:28" x14ac:dyDescent="0.55000000000000004">
      <c r="A180" s="9" t="s">
        <v>121</v>
      </c>
      <c r="B180" t="s">
        <v>122</v>
      </c>
      <c r="C180" t="s">
        <v>123</v>
      </c>
      <c r="D180" s="1" t="s">
        <v>124</v>
      </c>
      <c r="E180" s="9" t="s">
        <v>125</v>
      </c>
      <c r="F180" s="9" t="s">
        <v>126</v>
      </c>
      <c r="H180" t="s">
        <v>981</v>
      </c>
      <c r="I180" s="15"/>
      <c r="S180" s="2">
        <v>59000</v>
      </c>
      <c r="U180" s="2">
        <v>59000</v>
      </c>
      <c r="V180" s="9">
        <v>10100</v>
      </c>
      <c r="W180">
        <v>1</v>
      </c>
      <c r="X180" s="9">
        <v>100</v>
      </c>
      <c r="Y180" s="10">
        <v>16800</v>
      </c>
      <c r="Z180" s="2">
        <v>19488</v>
      </c>
      <c r="AA180" s="2">
        <v>36288</v>
      </c>
      <c r="AB180" s="27">
        <f t="shared" si="2"/>
        <v>22712</v>
      </c>
    </row>
    <row r="181" spans="1:28" x14ac:dyDescent="0.55000000000000004">
      <c r="A181" s="24">
        <v>1058</v>
      </c>
      <c r="B181" t="s">
        <v>122</v>
      </c>
      <c r="C181" t="s">
        <v>566</v>
      </c>
      <c r="D181" s="1" t="s">
        <v>911</v>
      </c>
      <c r="E181" s="9" t="s">
        <v>977</v>
      </c>
      <c r="F181" s="9" t="s">
        <v>601</v>
      </c>
      <c r="G181" s="15"/>
      <c r="H181" s="19" t="s">
        <v>981</v>
      </c>
      <c r="S181" s="32">
        <v>120000</v>
      </c>
      <c r="T181" s="10">
        <v>108000</v>
      </c>
      <c r="U181" s="10">
        <v>108000</v>
      </c>
      <c r="V181" s="9">
        <v>250</v>
      </c>
      <c r="W181" s="16">
        <v>2</v>
      </c>
      <c r="X181" s="9">
        <v>250</v>
      </c>
      <c r="Y181">
        <v>36437.5</v>
      </c>
      <c r="Z181" s="2">
        <v>10931.25</v>
      </c>
      <c r="AA181" s="2">
        <v>47368.75</v>
      </c>
      <c r="AB181" s="27">
        <f t="shared" si="2"/>
        <v>72631.25</v>
      </c>
    </row>
    <row r="182" spans="1:28" x14ac:dyDescent="0.55000000000000004">
      <c r="A182" s="24">
        <v>1087</v>
      </c>
      <c r="B182" t="s">
        <v>122</v>
      </c>
      <c r="C182" t="s">
        <v>566</v>
      </c>
      <c r="D182" s="1" t="s">
        <v>718</v>
      </c>
      <c r="E182" s="9" t="s">
        <v>719</v>
      </c>
      <c r="F182" s="9" t="s">
        <v>720</v>
      </c>
      <c r="G182" s="15"/>
      <c r="S182" s="32">
        <v>15000</v>
      </c>
      <c r="T182" s="10">
        <v>25000</v>
      </c>
      <c r="U182" s="10">
        <v>25000</v>
      </c>
      <c r="V182" s="9">
        <v>10</v>
      </c>
      <c r="W182" s="16">
        <v>2</v>
      </c>
      <c r="X182" s="9">
        <v>10</v>
      </c>
      <c r="Y182">
        <v>1457.5</v>
      </c>
      <c r="Z182" s="2">
        <v>437.25</v>
      </c>
      <c r="AA182" s="2">
        <v>1894.75</v>
      </c>
      <c r="AB182" s="27">
        <f t="shared" si="2"/>
        <v>13105.25</v>
      </c>
    </row>
    <row r="183" spans="1:28" x14ac:dyDescent="0.55000000000000004">
      <c r="A183" s="25">
        <v>1096</v>
      </c>
      <c r="B183" t="s">
        <v>122</v>
      </c>
      <c r="C183" t="s">
        <v>566</v>
      </c>
      <c r="D183" s="1" t="s">
        <v>740</v>
      </c>
      <c r="E183" s="18" t="s">
        <v>741</v>
      </c>
      <c r="F183" s="18" t="s">
        <v>742</v>
      </c>
      <c r="G183" s="19"/>
      <c r="S183" s="32">
        <v>15000</v>
      </c>
      <c r="T183" s="10">
        <v>26000</v>
      </c>
      <c r="U183" s="10">
        <v>26000</v>
      </c>
      <c r="V183" s="9">
        <v>10</v>
      </c>
      <c r="W183" s="16">
        <v>2</v>
      </c>
      <c r="X183" s="9">
        <v>10</v>
      </c>
      <c r="Y183">
        <v>1457.5</v>
      </c>
      <c r="Z183" s="2">
        <v>437.25</v>
      </c>
      <c r="AA183" s="2">
        <v>1894.75</v>
      </c>
      <c r="AB183" s="27">
        <f t="shared" si="2"/>
        <v>13105.25</v>
      </c>
    </row>
    <row r="184" spans="1:28" x14ac:dyDescent="0.55000000000000004">
      <c r="A184" s="17" t="s">
        <v>743</v>
      </c>
      <c r="B184" t="s">
        <v>122</v>
      </c>
      <c r="C184" t="s">
        <v>566</v>
      </c>
      <c r="D184" s="1" t="s">
        <v>744</v>
      </c>
      <c r="E184" s="18" t="s">
        <v>745</v>
      </c>
      <c r="F184" s="18" t="s">
        <v>746</v>
      </c>
      <c r="G184" s="19"/>
      <c r="S184" s="10"/>
      <c r="T184" s="10">
        <v>12000</v>
      </c>
      <c r="U184" s="10">
        <v>12000</v>
      </c>
      <c r="V184" s="9">
        <v>10</v>
      </c>
      <c r="W184" s="16">
        <v>2</v>
      </c>
      <c r="X184" s="9">
        <v>10</v>
      </c>
      <c r="Y184">
        <v>1457.5</v>
      </c>
      <c r="Z184" s="2">
        <v>437.25</v>
      </c>
      <c r="AA184" s="2">
        <v>1894.75</v>
      </c>
      <c r="AB184" s="27">
        <f t="shared" si="2"/>
        <v>0</v>
      </c>
    </row>
    <row r="185" spans="1:28" x14ac:dyDescent="0.55000000000000004">
      <c r="A185" s="24">
        <v>1148</v>
      </c>
      <c r="B185" t="s">
        <v>122</v>
      </c>
      <c r="C185" t="s">
        <v>566</v>
      </c>
      <c r="D185" s="1" t="s">
        <v>747</v>
      </c>
      <c r="E185" s="9" t="s">
        <v>748</v>
      </c>
      <c r="F185" s="9" t="s">
        <v>749</v>
      </c>
      <c r="G185" s="15"/>
      <c r="S185" s="32">
        <v>110000</v>
      </c>
      <c r="T185" s="10">
        <v>95000</v>
      </c>
      <c r="U185" s="10">
        <v>95000</v>
      </c>
      <c r="V185" s="18">
        <v>20225</v>
      </c>
      <c r="W185" s="16">
        <v>2</v>
      </c>
      <c r="X185" s="9">
        <v>225</v>
      </c>
      <c r="Y185">
        <v>32793.75</v>
      </c>
      <c r="Z185" s="2">
        <v>9838.125</v>
      </c>
      <c r="AA185" s="2">
        <v>42631.875</v>
      </c>
      <c r="AB185" s="27">
        <f t="shared" si="2"/>
        <v>67368.125</v>
      </c>
    </row>
    <row r="186" spans="1:28" x14ac:dyDescent="0.55000000000000004">
      <c r="A186" s="24">
        <v>1171</v>
      </c>
      <c r="B186" t="s">
        <v>122</v>
      </c>
      <c r="C186" t="s">
        <v>566</v>
      </c>
      <c r="D186" s="1" t="s">
        <v>782</v>
      </c>
      <c r="E186" s="9" t="s">
        <v>783</v>
      </c>
      <c r="F186" s="9" t="s">
        <v>784</v>
      </c>
      <c r="G186" s="15"/>
      <c r="H186" s="19" t="s">
        <v>981</v>
      </c>
      <c r="S186" s="32">
        <v>145000</v>
      </c>
      <c r="T186" s="10">
        <v>128000</v>
      </c>
      <c r="U186" s="10">
        <v>128000</v>
      </c>
      <c r="V186" s="18"/>
      <c r="X186" s="9">
        <v>475</v>
      </c>
      <c r="Y186">
        <v>69231.25</v>
      </c>
      <c r="Z186" s="2">
        <v>20769.375</v>
      </c>
      <c r="AA186" s="2">
        <v>90000.625</v>
      </c>
      <c r="AB186" s="27">
        <f t="shared" si="2"/>
        <v>54999.375</v>
      </c>
    </row>
    <row r="187" spans="1:28" x14ac:dyDescent="0.55000000000000004">
      <c r="A187" s="24">
        <v>1196</v>
      </c>
      <c r="B187" t="s">
        <v>122</v>
      </c>
      <c r="C187" t="s">
        <v>566</v>
      </c>
      <c r="D187" s="1" t="s">
        <v>802</v>
      </c>
      <c r="E187" s="9" t="s">
        <v>803</v>
      </c>
      <c r="F187" s="9" t="s">
        <v>804</v>
      </c>
      <c r="G187" s="15"/>
      <c r="H187" s="19" t="s">
        <v>981</v>
      </c>
      <c r="S187" s="10">
        <v>250000</v>
      </c>
      <c r="T187" s="10">
        <v>250000</v>
      </c>
      <c r="U187" s="10">
        <v>250000</v>
      </c>
      <c r="V187" s="9"/>
      <c r="X187" s="9">
        <v>1100</v>
      </c>
      <c r="Y187">
        <v>160325</v>
      </c>
      <c r="Z187" s="2">
        <v>48097.5</v>
      </c>
      <c r="AA187" s="2">
        <v>208422.5</v>
      </c>
      <c r="AB187" s="27">
        <f t="shared" si="2"/>
        <v>41577.5</v>
      </c>
    </row>
    <row r="188" spans="1:28" x14ac:dyDescent="0.55000000000000004">
      <c r="A188" s="24">
        <v>1072</v>
      </c>
      <c r="B188" t="s">
        <v>122</v>
      </c>
      <c r="C188" t="s">
        <v>566</v>
      </c>
      <c r="D188" s="1" t="s">
        <v>636</v>
      </c>
      <c r="E188" s="9" t="s">
        <v>867</v>
      </c>
      <c r="F188" s="9" t="s">
        <v>638</v>
      </c>
      <c r="G188" s="19" t="s">
        <v>829</v>
      </c>
      <c r="S188" s="10">
        <v>38000</v>
      </c>
      <c r="T188" s="10">
        <v>38000</v>
      </c>
      <c r="U188" s="10">
        <v>38000</v>
      </c>
      <c r="V188" s="9">
        <v>130</v>
      </c>
      <c r="W188" s="16">
        <v>2</v>
      </c>
      <c r="X188" s="9">
        <v>130</v>
      </c>
      <c r="Y188">
        <v>18947.5</v>
      </c>
      <c r="Z188" s="2">
        <v>5684.25</v>
      </c>
      <c r="AA188" s="2">
        <v>24631.75</v>
      </c>
      <c r="AB188" s="27">
        <f t="shared" si="2"/>
        <v>13368.25</v>
      </c>
    </row>
    <row r="189" spans="1:28" x14ac:dyDescent="0.55000000000000004">
      <c r="A189" s="24">
        <v>1073</v>
      </c>
      <c r="B189" t="s">
        <v>122</v>
      </c>
      <c r="C189" t="s">
        <v>566</v>
      </c>
      <c r="D189" s="1" t="s">
        <v>639</v>
      </c>
      <c r="E189" s="9" t="s">
        <v>640</v>
      </c>
      <c r="F189" s="9" t="s">
        <v>641</v>
      </c>
      <c r="G189" s="19" t="s">
        <v>93</v>
      </c>
      <c r="S189" s="10">
        <v>38000</v>
      </c>
      <c r="T189" s="10">
        <v>38000</v>
      </c>
      <c r="U189" s="10">
        <v>38000</v>
      </c>
      <c r="V189" s="9">
        <v>125</v>
      </c>
      <c r="W189" s="16">
        <v>2</v>
      </c>
      <c r="X189" s="9">
        <v>125</v>
      </c>
      <c r="Y189">
        <v>18218.75</v>
      </c>
      <c r="Z189" s="2">
        <v>5465.625</v>
      </c>
      <c r="AA189" s="2">
        <v>23684.375</v>
      </c>
      <c r="AB189" s="27">
        <f t="shared" si="2"/>
        <v>14315.625</v>
      </c>
    </row>
    <row r="190" spans="1:28" x14ac:dyDescent="0.55000000000000004">
      <c r="A190" s="24">
        <v>1155</v>
      </c>
      <c r="B190" t="s">
        <v>122</v>
      </c>
      <c r="C190" t="s">
        <v>753</v>
      </c>
      <c r="D190" s="1" t="s">
        <v>754</v>
      </c>
      <c r="E190" s="9" t="s">
        <v>984</v>
      </c>
      <c r="F190" s="9" t="s">
        <v>755</v>
      </c>
      <c r="G190" s="15"/>
      <c r="S190" s="10">
        <v>69000</v>
      </c>
      <c r="T190" s="10">
        <v>69000</v>
      </c>
      <c r="U190" s="10">
        <v>69000</v>
      </c>
      <c r="V190" s="18">
        <v>20150</v>
      </c>
      <c r="W190" s="16">
        <v>2</v>
      </c>
      <c r="X190" s="9">
        <v>150</v>
      </c>
      <c r="Y190">
        <v>21862.5</v>
      </c>
      <c r="Z190" s="2">
        <v>6558.75</v>
      </c>
      <c r="AA190" s="2">
        <v>28421.25</v>
      </c>
      <c r="AB190" s="27">
        <f t="shared" si="2"/>
        <v>40578.75</v>
      </c>
    </row>
    <row r="191" spans="1:28" x14ac:dyDescent="0.55000000000000004">
      <c r="A191" s="24">
        <v>1199</v>
      </c>
      <c r="B191" t="s">
        <v>122</v>
      </c>
      <c r="C191" t="s">
        <v>753</v>
      </c>
      <c r="D191" s="1" t="s">
        <v>805</v>
      </c>
      <c r="E191" s="9" t="s">
        <v>806</v>
      </c>
      <c r="F191" s="9" t="s">
        <v>807</v>
      </c>
      <c r="G191" s="15"/>
      <c r="S191" s="32">
        <v>130000</v>
      </c>
      <c r="T191" s="10">
        <v>125000</v>
      </c>
      <c r="U191" s="10">
        <v>145000</v>
      </c>
      <c r="V191" s="9"/>
      <c r="X191" s="9">
        <v>450</v>
      </c>
      <c r="Y191">
        <v>65587.5</v>
      </c>
      <c r="Z191" s="2">
        <v>19676.25</v>
      </c>
      <c r="AA191" s="2">
        <v>85263.75</v>
      </c>
      <c r="AB191" s="27">
        <f t="shared" si="2"/>
        <v>44736.25</v>
      </c>
    </row>
    <row r="192" spans="1:28" x14ac:dyDescent="0.55000000000000004">
      <c r="A192" s="24">
        <v>1203</v>
      </c>
      <c r="B192" t="s">
        <v>122</v>
      </c>
      <c r="C192" t="s">
        <v>753</v>
      </c>
      <c r="D192" s="1" t="s">
        <v>808</v>
      </c>
      <c r="E192" s="9" t="s">
        <v>809</v>
      </c>
      <c r="F192" s="9" t="s">
        <v>810</v>
      </c>
      <c r="G192" s="15"/>
      <c r="S192" s="32">
        <v>110000</v>
      </c>
      <c r="T192" s="10">
        <v>98000</v>
      </c>
      <c r="U192" s="10">
        <v>120000</v>
      </c>
      <c r="V192" s="9"/>
      <c r="X192" s="9">
        <v>400</v>
      </c>
      <c r="Y192">
        <v>58300</v>
      </c>
      <c r="Z192" s="2">
        <v>17490</v>
      </c>
      <c r="AA192" s="2">
        <v>75790</v>
      </c>
      <c r="AB192" s="27">
        <f t="shared" si="2"/>
        <v>34210</v>
      </c>
    </row>
    <row r="193" spans="1:28" x14ac:dyDescent="0.55000000000000004">
      <c r="A193" s="9" t="s">
        <v>127</v>
      </c>
      <c r="B193" t="s">
        <v>122</v>
      </c>
      <c r="C193" t="s">
        <v>128</v>
      </c>
      <c r="D193" s="1" t="s">
        <v>129</v>
      </c>
      <c r="E193" s="9" t="s">
        <v>130</v>
      </c>
      <c r="F193" s="9" t="s">
        <v>130</v>
      </c>
      <c r="S193" s="2">
        <v>24000</v>
      </c>
      <c r="U193" s="2">
        <v>24000</v>
      </c>
      <c r="V193" s="9">
        <v>10025</v>
      </c>
      <c r="W193">
        <v>1</v>
      </c>
      <c r="X193" s="9">
        <v>25</v>
      </c>
      <c r="Y193" s="10">
        <v>4200</v>
      </c>
      <c r="Z193" s="2">
        <v>4872</v>
      </c>
      <c r="AA193" s="2">
        <v>9072</v>
      </c>
      <c r="AB193" s="27">
        <f t="shared" si="2"/>
        <v>14928</v>
      </c>
    </row>
    <row r="194" spans="1:28" x14ac:dyDescent="0.55000000000000004">
      <c r="A194" s="9" t="s">
        <v>233</v>
      </c>
      <c r="B194" t="s">
        <v>122</v>
      </c>
      <c r="C194" t="s">
        <v>128</v>
      </c>
      <c r="D194" s="1" t="s">
        <v>234</v>
      </c>
      <c r="E194" s="9" t="s">
        <v>235</v>
      </c>
      <c r="F194" s="9" t="s">
        <v>235</v>
      </c>
      <c r="S194" s="2">
        <v>10500</v>
      </c>
      <c r="U194" s="2">
        <v>10500</v>
      </c>
      <c r="V194" s="9">
        <v>10020</v>
      </c>
      <c r="X194" s="9">
        <v>20</v>
      </c>
      <c r="Y194" s="10">
        <v>3360</v>
      </c>
      <c r="Z194" s="2">
        <v>3897.6</v>
      </c>
      <c r="AA194" s="2">
        <v>7257.6</v>
      </c>
      <c r="AB194" s="27">
        <f t="shared" si="2"/>
        <v>3242.3999999999996</v>
      </c>
    </row>
    <row r="195" spans="1:28" x14ac:dyDescent="0.55000000000000004">
      <c r="A195" s="9" t="s">
        <v>236</v>
      </c>
      <c r="B195" t="s">
        <v>122</v>
      </c>
      <c r="C195" t="s">
        <v>128</v>
      </c>
      <c r="D195" s="1" t="s">
        <v>237</v>
      </c>
      <c r="E195" s="9" t="s">
        <v>238</v>
      </c>
      <c r="F195" s="9" t="s">
        <v>239</v>
      </c>
      <c r="H195" s="8" t="s">
        <v>981</v>
      </c>
      <c r="S195" s="2">
        <v>19440</v>
      </c>
      <c r="U195" s="2">
        <v>19440</v>
      </c>
      <c r="V195" s="9">
        <v>10030</v>
      </c>
      <c r="X195" s="9">
        <v>30</v>
      </c>
      <c r="Y195" s="10">
        <v>5040</v>
      </c>
      <c r="Z195" s="2">
        <v>5846.4</v>
      </c>
      <c r="AA195" s="2">
        <v>10886.4</v>
      </c>
      <c r="AB195" s="27">
        <f t="shared" ref="AB195:AB259" si="4">IF(S195="",0,S195-AA195)</f>
        <v>8553.6</v>
      </c>
    </row>
    <row r="196" spans="1:28" ht="54" x14ac:dyDescent="0.55000000000000004">
      <c r="A196" s="24">
        <v>1051</v>
      </c>
      <c r="B196" t="s">
        <v>122</v>
      </c>
      <c r="C196" t="s">
        <v>128</v>
      </c>
      <c r="D196" s="1" t="s">
        <v>523</v>
      </c>
      <c r="E196" s="22" t="s">
        <v>524</v>
      </c>
      <c r="F196" s="22" t="s">
        <v>524</v>
      </c>
      <c r="G196" s="3"/>
      <c r="H196" s="8" t="s">
        <v>981</v>
      </c>
      <c r="I196" s="15"/>
      <c r="J196" s="8" t="s">
        <v>526</v>
      </c>
      <c r="K196" s="8" t="s">
        <v>527</v>
      </c>
      <c r="L196" s="8" t="s">
        <v>528</v>
      </c>
      <c r="M196" s="8" t="s">
        <v>529</v>
      </c>
      <c r="N196" s="8"/>
      <c r="S196">
        <v>9200</v>
      </c>
      <c r="T196">
        <v>9200</v>
      </c>
      <c r="U196" s="2">
        <v>9200</v>
      </c>
      <c r="V196" s="9">
        <v>4528</v>
      </c>
      <c r="W196">
        <v>2</v>
      </c>
      <c r="X196" s="9">
        <v>35</v>
      </c>
      <c r="Y196">
        <v>5101.25</v>
      </c>
      <c r="Z196" s="2">
        <v>1530.375</v>
      </c>
      <c r="AA196" s="2">
        <v>6631.625</v>
      </c>
      <c r="AB196" s="27">
        <f t="shared" si="4"/>
        <v>2568.375</v>
      </c>
    </row>
    <row r="197" spans="1:28" ht="36" x14ac:dyDescent="0.55000000000000004">
      <c r="A197" s="9" t="s">
        <v>530</v>
      </c>
      <c r="B197" t="s">
        <v>122</v>
      </c>
      <c r="C197" t="s">
        <v>128</v>
      </c>
      <c r="D197" s="1" t="s">
        <v>531</v>
      </c>
      <c r="E197" s="22" t="s">
        <v>532</v>
      </c>
      <c r="F197" s="22" t="s">
        <v>532</v>
      </c>
      <c r="G197" s="3"/>
      <c r="H197" s="8" t="s">
        <v>981</v>
      </c>
      <c r="J197" s="8" t="s">
        <v>534</v>
      </c>
      <c r="K197" s="8" t="s">
        <v>535</v>
      </c>
      <c r="L197" s="8" t="s">
        <v>536</v>
      </c>
      <c r="M197" s="8"/>
      <c r="S197">
        <v>11800</v>
      </c>
      <c r="T197">
        <v>11800</v>
      </c>
      <c r="U197" s="2">
        <v>11800</v>
      </c>
      <c r="V197" s="9">
        <v>4528</v>
      </c>
      <c r="W197">
        <v>2</v>
      </c>
      <c r="X197" s="9">
        <v>25</v>
      </c>
      <c r="Y197">
        <v>3643.75</v>
      </c>
      <c r="Z197" s="2">
        <v>1093.125</v>
      </c>
      <c r="AA197" s="2">
        <v>4736.875</v>
      </c>
      <c r="AB197" s="27">
        <f t="shared" si="4"/>
        <v>7063.125</v>
      </c>
    </row>
    <row r="198" spans="1:28" ht="90" x14ac:dyDescent="0.55000000000000004">
      <c r="A198" s="9" t="s">
        <v>537</v>
      </c>
      <c r="B198" t="s">
        <v>122</v>
      </c>
      <c r="C198" t="s">
        <v>128</v>
      </c>
      <c r="D198" s="1" t="s">
        <v>538</v>
      </c>
      <c r="E198" s="22" t="s">
        <v>539</v>
      </c>
      <c r="F198" s="22" t="s">
        <v>539</v>
      </c>
      <c r="G198" s="3"/>
      <c r="H198" s="8" t="s">
        <v>981</v>
      </c>
      <c r="J198" s="8" t="s">
        <v>541</v>
      </c>
      <c r="K198" s="8" t="s">
        <v>542</v>
      </c>
      <c r="L198" s="8"/>
      <c r="M198" s="8"/>
      <c r="S198">
        <v>12500</v>
      </c>
      <c r="T198">
        <v>12500</v>
      </c>
      <c r="U198" s="2">
        <v>12500</v>
      </c>
      <c r="V198" s="9"/>
      <c r="W198">
        <v>2</v>
      </c>
      <c r="X198" s="9">
        <v>25</v>
      </c>
      <c r="Y198">
        <v>3643.75</v>
      </c>
      <c r="Z198" s="2">
        <v>1093.125</v>
      </c>
      <c r="AA198" s="2">
        <v>4736.875</v>
      </c>
      <c r="AB198" s="27">
        <f t="shared" si="4"/>
        <v>7763.125</v>
      </c>
    </row>
    <row r="199" spans="1:28" ht="90" x14ac:dyDescent="0.55000000000000004">
      <c r="A199" s="24" t="s">
        <v>894</v>
      </c>
      <c r="B199" t="s">
        <v>122</v>
      </c>
      <c r="C199" t="s">
        <v>128</v>
      </c>
      <c r="D199" s="1" t="s">
        <v>543</v>
      </c>
      <c r="E199" s="22" t="s">
        <v>544</v>
      </c>
      <c r="F199" s="22" t="s">
        <v>544</v>
      </c>
      <c r="G199" s="3"/>
      <c r="H199" s="8" t="s">
        <v>981</v>
      </c>
      <c r="I199" s="15"/>
      <c r="J199" s="8" t="s">
        <v>546</v>
      </c>
      <c r="K199" s="8" t="s">
        <v>547</v>
      </c>
      <c r="L199" s="8" t="s">
        <v>548</v>
      </c>
      <c r="M199" s="8" t="s">
        <v>549</v>
      </c>
      <c r="N199" s="8" t="s">
        <v>550</v>
      </c>
      <c r="O199" s="8" t="s">
        <v>551</v>
      </c>
      <c r="S199">
        <v>8500</v>
      </c>
      <c r="T199">
        <v>8500</v>
      </c>
      <c r="U199" s="2">
        <v>8500</v>
      </c>
      <c r="V199" s="9"/>
      <c r="W199">
        <v>2</v>
      </c>
      <c r="X199" s="9">
        <v>25</v>
      </c>
      <c r="Y199">
        <v>3643.75</v>
      </c>
      <c r="Z199" s="2">
        <v>1093.125</v>
      </c>
      <c r="AA199" s="2">
        <v>4736.875</v>
      </c>
      <c r="AB199" s="27">
        <f t="shared" si="4"/>
        <v>3763.125</v>
      </c>
    </row>
    <row r="200" spans="1:28" ht="90" x14ac:dyDescent="0.55000000000000004">
      <c r="A200" s="24">
        <v>1151</v>
      </c>
      <c r="B200" t="s">
        <v>122</v>
      </c>
      <c r="C200" t="s">
        <v>128</v>
      </c>
      <c r="D200" s="1" t="s">
        <v>543</v>
      </c>
      <c r="E200" s="22" t="s">
        <v>544</v>
      </c>
      <c r="F200" s="22" t="s">
        <v>544</v>
      </c>
      <c r="G200" s="3"/>
      <c r="H200" s="8" t="s">
        <v>981</v>
      </c>
      <c r="I200" s="15"/>
      <c r="J200" s="8" t="s">
        <v>546</v>
      </c>
      <c r="K200" s="8" t="s">
        <v>547</v>
      </c>
      <c r="L200" s="8" t="s">
        <v>548</v>
      </c>
      <c r="M200" s="8" t="s">
        <v>549</v>
      </c>
      <c r="N200" s="8" t="s">
        <v>550</v>
      </c>
      <c r="O200" s="8" t="s">
        <v>551</v>
      </c>
      <c r="S200">
        <v>8500</v>
      </c>
      <c r="T200">
        <v>8500</v>
      </c>
      <c r="U200" s="2">
        <v>8500</v>
      </c>
      <c r="V200" s="9"/>
      <c r="W200">
        <v>2</v>
      </c>
      <c r="X200" s="9">
        <v>25</v>
      </c>
      <c r="Y200">
        <v>3643.75</v>
      </c>
      <c r="Z200" s="2">
        <v>1093.125</v>
      </c>
      <c r="AA200" s="2">
        <v>4736.875</v>
      </c>
      <c r="AB200" s="27">
        <f t="shared" si="4"/>
        <v>3763.125</v>
      </c>
    </row>
    <row r="201" spans="1:28" ht="90" x14ac:dyDescent="0.55000000000000004">
      <c r="A201" s="24">
        <v>1151</v>
      </c>
      <c r="B201" t="s">
        <v>122</v>
      </c>
      <c r="C201" t="s">
        <v>128</v>
      </c>
      <c r="D201" s="1" t="s">
        <v>543</v>
      </c>
      <c r="E201" s="22" t="s">
        <v>544</v>
      </c>
      <c r="F201" s="22" t="s">
        <v>544</v>
      </c>
      <c r="G201" s="3"/>
      <c r="H201" s="8" t="s">
        <v>981</v>
      </c>
      <c r="I201" s="15"/>
      <c r="J201" s="8" t="s">
        <v>546</v>
      </c>
      <c r="K201" s="8" t="s">
        <v>547</v>
      </c>
      <c r="L201" s="8" t="s">
        <v>548</v>
      </c>
      <c r="M201" s="8" t="s">
        <v>549</v>
      </c>
      <c r="N201" s="8" t="s">
        <v>550</v>
      </c>
      <c r="O201" s="8" t="s">
        <v>551</v>
      </c>
      <c r="S201">
        <v>8500</v>
      </c>
      <c r="T201">
        <v>8500</v>
      </c>
      <c r="U201" s="2">
        <v>8500</v>
      </c>
      <c r="V201" s="9"/>
      <c r="W201">
        <v>2</v>
      </c>
      <c r="X201" s="9">
        <v>25</v>
      </c>
      <c r="Y201">
        <v>3643.75</v>
      </c>
      <c r="Z201" s="2">
        <v>1093.125</v>
      </c>
      <c r="AA201" s="2">
        <v>4736.875</v>
      </c>
      <c r="AB201" s="27">
        <f t="shared" si="4"/>
        <v>3763.125</v>
      </c>
    </row>
    <row r="202" spans="1:28" ht="90" x14ac:dyDescent="0.55000000000000004">
      <c r="A202" s="24">
        <v>1151</v>
      </c>
      <c r="B202" t="s">
        <v>122</v>
      </c>
      <c r="C202" t="s">
        <v>128</v>
      </c>
      <c r="D202" s="1" t="s">
        <v>543</v>
      </c>
      <c r="E202" s="22" t="s">
        <v>544</v>
      </c>
      <c r="F202" s="22" t="s">
        <v>544</v>
      </c>
      <c r="G202" s="3"/>
      <c r="H202" s="8" t="s">
        <v>981</v>
      </c>
      <c r="I202" s="15"/>
      <c r="J202" s="8" t="s">
        <v>546</v>
      </c>
      <c r="K202" s="8" t="s">
        <v>547</v>
      </c>
      <c r="L202" s="8" t="s">
        <v>548</v>
      </c>
      <c r="M202" s="8" t="s">
        <v>549</v>
      </c>
      <c r="N202" s="8" t="s">
        <v>550</v>
      </c>
      <c r="O202" s="8" t="s">
        <v>551</v>
      </c>
      <c r="S202">
        <v>8500</v>
      </c>
      <c r="T202">
        <v>8500</v>
      </c>
      <c r="U202" s="2">
        <v>8500</v>
      </c>
      <c r="V202" s="9"/>
      <c r="W202">
        <v>2</v>
      </c>
      <c r="X202" s="9">
        <v>25</v>
      </c>
      <c r="Y202">
        <v>3643.75</v>
      </c>
      <c r="Z202" s="2">
        <v>1093.125</v>
      </c>
      <c r="AA202" s="2">
        <v>4736.875</v>
      </c>
      <c r="AB202" s="27">
        <f t="shared" si="4"/>
        <v>3763.125</v>
      </c>
    </row>
    <row r="203" spans="1:28" ht="90" x14ac:dyDescent="0.55000000000000004">
      <c r="A203" s="24">
        <v>1151</v>
      </c>
      <c r="B203" t="s">
        <v>122</v>
      </c>
      <c r="C203" t="s">
        <v>128</v>
      </c>
      <c r="D203" s="1" t="s">
        <v>543</v>
      </c>
      <c r="E203" s="22" t="s">
        <v>544</v>
      </c>
      <c r="F203" s="22" t="s">
        <v>544</v>
      </c>
      <c r="G203" s="3"/>
      <c r="H203" s="8" t="s">
        <v>981</v>
      </c>
      <c r="I203" s="15"/>
      <c r="J203" s="8" t="s">
        <v>546</v>
      </c>
      <c r="K203" s="8" t="s">
        <v>547</v>
      </c>
      <c r="L203" s="8" t="s">
        <v>548</v>
      </c>
      <c r="M203" s="8" t="s">
        <v>549</v>
      </c>
      <c r="N203" s="8" t="s">
        <v>550</v>
      </c>
      <c r="O203" s="8" t="s">
        <v>551</v>
      </c>
      <c r="S203">
        <v>8500</v>
      </c>
      <c r="T203">
        <v>8500</v>
      </c>
      <c r="U203" s="2">
        <v>8500</v>
      </c>
      <c r="V203" s="9"/>
      <c r="W203">
        <v>2</v>
      </c>
      <c r="X203" s="9">
        <v>25</v>
      </c>
      <c r="Y203">
        <v>3643.75</v>
      </c>
      <c r="Z203" s="2">
        <v>1093.125</v>
      </c>
      <c r="AA203" s="2">
        <v>4736.875</v>
      </c>
      <c r="AB203" s="27">
        <f t="shared" si="4"/>
        <v>3763.125</v>
      </c>
    </row>
    <row r="204" spans="1:28" ht="90" x14ac:dyDescent="0.55000000000000004">
      <c r="A204" s="9" t="s">
        <v>552</v>
      </c>
      <c r="B204" t="s">
        <v>122</v>
      </c>
      <c r="C204" t="s">
        <v>128</v>
      </c>
      <c r="D204" s="1" t="s">
        <v>553</v>
      </c>
      <c r="E204" s="22" t="s">
        <v>554</v>
      </c>
      <c r="F204" s="22" t="s">
        <v>554</v>
      </c>
      <c r="G204" s="3"/>
      <c r="H204" s="8" t="s">
        <v>981</v>
      </c>
      <c r="J204" s="8" t="s">
        <v>556</v>
      </c>
      <c r="K204" s="8" t="s">
        <v>557</v>
      </c>
      <c r="L204" s="8" t="s">
        <v>558</v>
      </c>
      <c r="S204">
        <v>12000</v>
      </c>
      <c r="T204">
        <v>12000</v>
      </c>
      <c r="U204" s="2">
        <v>12000</v>
      </c>
      <c r="V204" s="9"/>
      <c r="W204">
        <v>2</v>
      </c>
      <c r="X204" s="9">
        <v>25</v>
      </c>
      <c r="Y204">
        <v>3643.75</v>
      </c>
      <c r="Z204" s="2">
        <v>1093.125</v>
      </c>
      <c r="AA204" s="2">
        <v>4736.875</v>
      </c>
      <c r="AB204" s="27">
        <f t="shared" si="4"/>
        <v>7263.125</v>
      </c>
    </row>
    <row r="205" spans="1:28" ht="72" x14ac:dyDescent="0.55000000000000004">
      <c r="A205" s="24">
        <v>1152</v>
      </c>
      <c r="B205" t="s">
        <v>122</v>
      </c>
      <c r="C205" t="s">
        <v>128</v>
      </c>
      <c r="D205" s="1" t="s">
        <v>559</v>
      </c>
      <c r="E205" s="22" t="s">
        <v>560</v>
      </c>
      <c r="F205" s="22" t="s">
        <v>560</v>
      </c>
      <c r="G205" s="3"/>
      <c r="H205" s="31" t="s">
        <v>981</v>
      </c>
      <c r="S205">
        <v>127000</v>
      </c>
      <c r="T205">
        <v>127000</v>
      </c>
      <c r="U205" s="2">
        <v>127000</v>
      </c>
      <c r="V205" s="9"/>
      <c r="W205">
        <v>2</v>
      </c>
      <c r="X205" s="9">
        <v>300</v>
      </c>
      <c r="Y205">
        <v>43725</v>
      </c>
      <c r="Z205" s="2">
        <v>13117.5</v>
      </c>
      <c r="AA205" s="2">
        <v>56842.5</v>
      </c>
      <c r="AB205" s="27">
        <f t="shared" si="4"/>
        <v>70157.5</v>
      </c>
    </row>
    <row r="206" spans="1:28" x14ac:dyDescent="0.55000000000000004">
      <c r="A206" s="24" t="s">
        <v>864</v>
      </c>
      <c r="B206" t="s">
        <v>122</v>
      </c>
      <c r="C206" t="s">
        <v>128</v>
      </c>
      <c r="D206" s="1" t="s">
        <v>912</v>
      </c>
      <c r="E206" s="9" t="s">
        <v>866</v>
      </c>
      <c r="F206" s="9"/>
      <c r="G206" s="19"/>
      <c r="S206" s="10">
        <v>11000</v>
      </c>
      <c r="T206" s="10">
        <v>11000</v>
      </c>
      <c r="U206" s="10">
        <v>11000</v>
      </c>
      <c r="V206" s="9"/>
      <c r="W206" s="16"/>
      <c r="X206" s="9"/>
      <c r="Z206" s="2"/>
      <c r="AA206" s="2"/>
      <c r="AB206" s="27">
        <f t="shared" si="4"/>
        <v>11000</v>
      </c>
    </row>
    <row r="207" spans="1:28" x14ac:dyDescent="0.55000000000000004">
      <c r="A207" s="24" t="s">
        <v>865</v>
      </c>
      <c r="B207" t="s">
        <v>122</v>
      </c>
      <c r="C207" t="s">
        <v>128</v>
      </c>
      <c r="D207" s="1" t="s">
        <v>913</v>
      </c>
      <c r="E207" s="9" t="s">
        <v>866</v>
      </c>
      <c r="F207" s="9"/>
      <c r="G207" s="19"/>
      <c r="S207" s="10">
        <v>7000</v>
      </c>
      <c r="T207" s="10">
        <v>7000</v>
      </c>
      <c r="U207" s="10">
        <v>7000</v>
      </c>
      <c r="V207" s="9"/>
      <c r="W207" s="16"/>
      <c r="X207" s="9"/>
      <c r="Z207" s="2"/>
      <c r="AA207" s="2"/>
      <c r="AB207" s="27">
        <f t="shared" si="4"/>
        <v>7000</v>
      </c>
    </row>
    <row r="208" spans="1:28" x14ac:dyDescent="0.55000000000000004">
      <c r="A208" s="24">
        <v>1075</v>
      </c>
      <c r="B208" t="s">
        <v>122</v>
      </c>
      <c r="C208" t="s">
        <v>128</v>
      </c>
      <c r="D208" s="1" t="s">
        <v>658</v>
      </c>
      <c r="E208" s="9" t="s">
        <v>659</v>
      </c>
      <c r="F208" s="9" t="s">
        <v>660</v>
      </c>
      <c r="G208" s="15"/>
      <c r="S208" s="10">
        <v>12500</v>
      </c>
      <c r="T208" s="10">
        <v>12500</v>
      </c>
      <c r="U208" s="10">
        <v>12500</v>
      </c>
      <c r="V208" s="9">
        <v>20025</v>
      </c>
      <c r="W208" s="16">
        <v>2</v>
      </c>
      <c r="X208" s="9">
        <v>25</v>
      </c>
      <c r="Y208">
        <v>3643.75</v>
      </c>
      <c r="Z208" s="2">
        <v>1093.125</v>
      </c>
      <c r="AA208" s="2">
        <v>4736.875</v>
      </c>
      <c r="AB208" s="27">
        <f t="shared" si="4"/>
        <v>7763.125</v>
      </c>
    </row>
    <row r="209" spans="1:28" x14ac:dyDescent="0.55000000000000004">
      <c r="A209" s="24">
        <v>1075</v>
      </c>
      <c r="B209" t="s">
        <v>122</v>
      </c>
      <c r="C209" t="s">
        <v>128</v>
      </c>
      <c r="D209" s="1" t="s">
        <v>661</v>
      </c>
      <c r="E209" s="9" t="s">
        <v>659</v>
      </c>
      <c r="F209" s="9"/>
      <c r="G209" s="15"/>
      <c r="S209" s="10">
        <v>12500</v>
      </c>
      <c r="T209" s="10">
        <v>12500</v>
      </c>
      <c r="U209" s="10">
        <v>12500</v>
      </c>
      <c r="V209" s="9">
        <v>20025</v>
      </c>
      <c r="W209" s="16">
        <v>2</v>
      </c>
      <c r="X209" s="9">
        <v>25</v>
      </c>
      <c r="Y209">
        <v>3643.75</v>
      </c>
      <c r="Z209" s="2">
        <v>1093.125</v>
      </c>
      <c r="AA209" s="2">
        <v>4736.875</v>
      </c>
      <c r="AB209" s="27">
        <f t="shared" si="4"/>
        <v>7763.125</v>
      </c>
    </row>
    <row r="210" spans="1:28" x14ac:dyDescent="0.55000000000000004">
      <c r="A210" s="24">
        <v>1075</v>
      </c>
      <c r="B210" t="s">
        <v>122</v>
      </c>
      <c r="C210" t="s">
        <v>128</v>
      </c>
      <c r="D210" s="1" t="s">
        <v>662</v>
      </c>
      <c r="E210" s="9" t="s">
        <v>663</v>
      </c>
      <c r="F210" s="9"/>
      <c r="G210" s="15"/>
      <c r="S210" s="10">
        <v>6000</v>
      </c>
      <c r="T210" s="10">
        <v>6000</v>
      </c>
      <c r="U210" s="10">
        <v>6000</v>
      </c>
      <c r="V210" s="9">
        <v>20025</v>
      </c>
      <c r="W210" s="16">
        <v>2</v>
      </c>
      <c r="X210" s="9">
        <v>25</v>
      </c>
      <c r="Y210">
        <v>3643.75</v>
      </c>
      <c r="Z210" s="2">
        <v>1093.125</v>
      </c>
      <c r="AA210" s="2">
        <v>4736.875</v>
      </c>
      <c r="AB210" s="27">
        <f t="shared" si="4"/>
        <v>1263.125</v>
      </c>
    </row>
    <row r="211" spans="1:28" x14ac:dyDescent="0.55000000000000004">
      <c r="A211" s="24">
        <v>1075</v>
      </c>
      <c r="B211" t="s">
        <v>122</v>
      </c>
      <c r="C211" t="s">
        <v>128</v>
      </c>
      <c r="D211" s="1" t="s">
        <v>662</v>
      </c>
      <c r="E211" s="9" t="s">
        <v>663</v>
      </c>
      <c r="F211" s="9"/>
      <c r="G211" s="15"/>
      <c r="S211" s="10">
        <v>6000</v>
      </c>
      <c r="T211" s="10">
        <v>6000</v>
      </c>
      <c r="U211" s="10">
        <v>6000</v>
      </c>
      <c r="V211" s="9">
        <v>20025</v>
      </c>
      <c r="W211" s="16">
        <v>2</v>
      </c>
      <c r="X211" s="9">
        <v>25</v>
      </c>
      <c r="Y211">
        <v>3643.75</v>
      </c>
      <c r="Z211" s="2">
        <v>1093.125</v>
      </c>
      <c r="AA211" s="2">
        <v>4736.875</v>
      </c>
      <c r="AB211" s="27">
        <f t="shared" si="4"/>
        <v>1263.125</v>
      </c>
    </row>
    <row r="212" spans="1:28" x14ac:dyDescent="0.55000000000000004">
      <c r="A212" s="24">
        <v>1075</v>
      </c>
      <c r="B212" t="s">
        <v>122</v>
      </c>
      <c r="C212" t="s">
        <v>128</v>
      </c>
      <c r="D212" s="1" t="s">
        <v>662</v>
      </c>
      <c r="E212" s="9" t="s">
        <v>663</v>
      </c>
      <c r="F212" s="15"/>
      <c r="G212" s="15"/>
      <c r="S212" s="10">
        <v>6000</v>
      </c>
      <c r="T212" s="10">
        <v>6000</v>
      </c>
      <c r="U212" s="10">
        <v>6000</v>
      </c>
      <c r="V212" s="9">
        <v>20025</v>
      </c>
      <c r="W212" s="16">
        <v>2</v>
      </c>
      <c r="X212" s="9">
        <v>25</v>
      </c>
      <c r="Y212">
        <v>3643.75</v>
      </c>
      <c r="Z212" s="2">
        <v>1093.125</v>
      </c>
      <c r="AA212" s="2">
        <v>4736.875</v>
      </c>
      <c r="AB212" s="27">
        <f t="shared" si="4"/>
        <v>1263.125</v>
      </c>
    </row>
    <row r="213" spans="1:28" x14ac:dyDescent="0.55000000000000004">
      <c r="A213" s="24">
        <v>1075</v>
      </c>
      <c r="B213" t="s">
        <v>122</v>
      </c>
      <c r="C213" t="s">
        <v>128</v>
      </c>
      <c r="D213" s="1" t="s">
        <v>662</v>
      </c>
      <c r="E213" s="9" t="s">
        <v>663</v>
      </c>
      <c r="F213" s="9"/>
      <c r="G213" s="15"/>
      <c r="S213" s="10">
        <v>6000</v>
      </c>
      <c r="T213" s="10">
        <v>6000</v>
      </c>
      <c r="U213" s="10">
        <v>6000</v>
      </c>
      <c r="V213" s="9">
        <v>20025</v>
      </c>
      <c r="W213" s="16">
        <v>2</v>
      </c>
      <c r="X213" s="9">
        <v>25</v>
      </c>
      <c r="Y213">
        <v>3643.75</v>
      </c>
      <c r="Z213" s="2">
        <v>1093.125</v>
      </c>
      <c r="AA213" s="2">
        <v>4736.875</v>
      </c>
      <c r="AB213" s="27">
        <f t="shared" si="4"/>
        <v>1263.125</v>
      </c>
    </row>
    <row r="214" spans="1:28" x14ac:dyDescent="0.55000000000000004">
      <c r="A214" s="24">
        <v>1075</v>
      </c>
      <c r="B214" t="s">
        <v>122</v>
      </c>
      <c r="C214" t="s">
        <v>128</v>
      </c>
      <c r="D214" s="1" t="s">
        <v>664</v>
      </c>
      <c r="E214" s="9" t="s">
        <v>665</v>
      </c>
      <c r="F214" s="9"/>
      <c r="G214" s="15"/>
      <c r="S214" s="10">
        <v>4750</v>
      </c>
      <c r="T214" s="10">
        <v>4750</v>
      </c>
      <c r="U214" s="10">
        <v>4750</v>
      </c>
      <c r="V214" s="9">
        <v>20025</v>
      </c>
      <c r="W214" s="16">
        <v>2</v>
      </c>
      <c r="X214" s="9">
        <v>25</v>
      </c>
      <c r="Y214">
        <v>3643.75</v>
      </c>
      <c r="Z214" s="2">
        <v>1093.125</v>
      </c>
      <c r="AA214" s="2">
        <v>4736.875</v>
      </c>
      <c r="AB214" s="27">
        <f t="shared" si="4"/>
        <v>13.125</v>
      </c>
    </row>
    <row r="215" spans="1:28" x14ac:dyDescent="0.55000000000000004">
      <c r="A215" s="24">
        <v>1075</v>
      </c>
      <c r="B215" t="s">
        <v>122</v>
      </c>
      <c r="C215" t="s">
        <v>128</v>
      </c>
      <c r="D215" s="1" t="s">
        <v>664</v>
      </c>
      <c r="E215" s="9" t="s">
        <v>665</v>
      </c>
      <c r="F215" s="9"/>
      <c r="G215" s="15"/>
      <c r="S215" s="10">
        <v>4750</v>
      </c>
      <c r="T215" s="10">
        <v>4750</v>
      </c>
      <c r="U215" s="10">
        <v>4750</v>
      </c>
      <c r="V215" s="9">
        <v>20025</v>
      </c>
      <c r="W215" s="16">
        <v>2</v>
      </c>
      <c r="X215" s="9">
        <v>25</v>
      </c>
      <c r="Y215">
        <v>3643.75</v>
      </c>
      <c r="Z215" s="2">
        <v>1093.125</v>
      </c>
      <c r="AA215" s="2">
        <v>4736.875</v>
      </c>
      <c r="AB215" s="27">
        <f t="shared" si="4"/>
        <v>13.125</v>
      </c>
    </row>
    <row r="216" spans="1:28" x14ac:dyDescent="0.55000000000000004">
      <c r="A216" s="24">
        <v>1075</v>
      </c>
      <c r="B216" t="s">
        <v>122</v>
      </c>
      <c r="C216" t="s">
        <v>128</v>
      </c>
      <c r="D216" s="1" t="s">
        <v>664</v>
      </c>
      <c r="E216" s="9" t="s">
        <v>665</v>
      </c>
      <c r="F216" s="9"/>
      <c r="G216" s="15"/>
      <c r="S216" s="10">
        <v>4750</v>
      </c>
      <c r="T216" s="10">
        <v>4750</v>
      </c>
      <c r="U216" s="10">
        <v>4750</v>
      </c>
      <c r="V216" s="9">
        <v>20025</v>
      </c>
      <c r="W216" s="16">
        <v>2</v>
      </c>
      <c r="X216" s="9">
        <v>25</v>
      </c>
      <c r="Y216">
        <v>3643.75</v>
      </c>
      <c r="Z216" s="2">
        <v>1093.125</v>
      </c>
      <c r="AA216" s="2">
        <v>4736.875</v>
      </c>
      <c r="AB216" s="27">
        <f t="shared" si="4"/>
        <v>13.125</v>
      </c>
    </row>
    <row r="217" spans="1:28" x14ac:dyDescent="0.55000000000000004">
      <c r="A217" s="24">
        <v>1075</v>
      </c>
      <c r="B217" t="s">
        <v>122</v>
      </c>
      <c r="C217" t="s">
        <v>128</v>
      </c>
      <c r="D217" s="1" t="s">
        <v>664</v>
      </c>
      <c r="E217" s="9" t="s">
        <v>665</v>
      </c>
      <c r="F217" s="9"/>
      <c r="G217" s="15"/>
      <c r="S217" s="10">
        <v>4750</v>
      </c>
      <c r="T217" s="10">
        <v>4750</v>
      </c>
      <c r="U217" s="10">
        <v>4750</v>
      </c>
      <c r="V217" s="9">
        <v>20025</v>
      </c>
      <c r="W217" s="16">
        <v>2</v>
      </c>
      <c r="X217" s="9">
        <v>25</v>
      </c>
      <c r="Y217">
        <v>3643.75</v>
      </c>
      <c r="Z217" s="2">
        <v>1093.125</v>
      </c>
      <c r="AA217" s="2">
        <v>4736.875</v>
      </c>
      <c r="AB217" s="27">
        <f t="shared" si="4"/>
        <v>13.125</v>
      </c>
    </row>
    <row r="218" spans="1:28" x14ac:dyDescent="0.55000000000000004">
      <c r="A218" s="24">
        <v>1076</v>
      </c>
      <c r="B218" t="s">
        <v>122</v>
      </c>
      <c r="C218" t="s">
        <v>128</v>
      </c>
      <c r="D218" s="1" t="s">
        <v>666</v>
      </c>
      <c r="E218" s="9" t="s">
        <v>667</v>
      </c>
      <c r="F218" s="9" t="s">
        <v>668</v>
      </c>
      <c r="G218" s="15"/>
      <c r="S218" s="10">
        <v>17000</v>
      </c>
      <c r="T218" s="10">
        <v>17000</v>
      </c>
      <c r="U218" s="10">
        <v>17000</v>
      </c>
      <c r="V218" s="9">
        <v>20045</v>
      </c>
      <c r="W218" s="16">
        <v>2</v>
      </c>
      <c r="X218" s="9">
        <v>45</v>
      </c>
      <c r="Y218">
        <v>6558.75</v>
      </c>
      <c r="Z218" s="2">
        <v>1967.625</v>
      </c>
      <c r="AA218" s="2">
        <v>8526.375</v>
      </c>
      <c r="AB218" s="27">
        <f t="shared" si="4"/>
        <v>8473.625</v>
      </c>
    </row>
    <row r="219" spans="1:28" x14ac:dyDescent="0.55000000000000004">
      <c r="A219" s="24">
        <v>1076</v>
      </c>
      <c r="B219" t="s">
        <v>122</v>
      </c>
      <c r="C219" t="s">
        <v>128</v>
      </c>
      <c r="D219" s="1" t="s">
        <v>669</v>
      </c>
      <c r="E219" s="9" t="s">
        <v>667</v>
      </c>
      <c r="F219" s="9"/>
      <c r="G219" s="15"/>
      <c r="S219" s="10">
        <v>17000</v>
      </c>
      <c r="T219" s="10">
        <v>17000</v>
      </c>
      <c r="U219" s="10">
        <v>17000</v>
      </c>
      <c r="V219" s="9">
        <v>20045</v>
      </c>
      <c r="W219" s="16">
        <v>2</v>
      </c>
      <c r="X219" s="9">
        <v>45</v>
      </c>
      <c r="Y219">
        <v>6558.75</v>
      </c>
      <c r="Z219" s="2">
        <v>1967.625</v>
      </c>
      <c r="AA219" s="2">
        <v>8526.375</v>
      </c>
      <c r="AB219" s="27">
        <f t="shared" si="4"/>
        <v>8473.625</v>
      </c>
    </row>
    <row r="220" spans="1:28" x14ac:dyDescent="0.55000000000000004">
      <c r="A220" s="9" t="s">
        <v>855</v>
      </c>
      <c r="B220" t="s">
        <v>122</v>
      </c>
      <c r="C220" t="s">
        <v>128</v>
      </c>
      <c r="D220" s="1" t="s">
        <v>884</v>
      </c>
      <c r="E220" s="9" t="s">
        <v>885</v>
      </c>
      <c r="F220" s="9" t="s">
        <v>730</v>
      </c>
      <c r="G220" s="15"/>
      <c r="S220" s="10">
        <v>10800</v>
      </c>
      <c r="T220" s="10">
        <v>9000</v>
      </c>
      <c r="U220" s="10">
        <v>9000</v>
      </c>
      <c r="V220" s="9">
        <v>23</v>
      </c>
      <c r="W220" s="16">
        <v>2</v>
      </c>
      <c r="X220" s="9">
        <v>23</v>
      </c>
      <c r="Y220">
        <v>3352.25</v>
      </c>
      <c r="Z220" s="2">
        <v>1005.675</v>
      </c>
      <c r="AA220" s="2">
        <v>4357.9250000000002</v>
      </c>
      <c r="AB220" s="27">
        <f t="shared" si="4"/>
        <v>6442.0749999999998</v>
      </c>
    </row>
    <row r="221" spans="1:28" x14ac:dyDescent="0.55000000000000004">
      <c r="A221" s="9" t="s">
        <v>856</v>
      </c>
      <c r="B221" t="s">
        <v>122</v>
      </c>
      <c r="C221" t="s">
        <v>128</v>
      </c>
      <c r="D221" s="1" t="s">
        <v>886</v>
      </c>
      <c r="E221" s="9" t="s">
        <v>887</v>
      </c>
      <c r="F221" s="9"/>
      <c r="G221" s="15"/>
      <c r="S221" s="10">
        <v>9000</v>
      </c>
      <c r="T221" s="10">
        <v>9000</v>
      </c>
      <c r="U221" s="10">
        <v>9000</v>
      </c>
      <c r="V221" s="9">
        <v>23</v>
      </c>
      <c r="W221" s="16">
        <v>2</v>
      </c>
      <c r="X221" s="9">
        <v>23</v>
      </c>
      <c r="Y221">
        <v>3352.25</v>
      </c>
      <c r="Z221" s="2">
        <v>1005.675</v>
      </c>
      <c r="AA221" s="2">
        <v>4357.9250000000002</v>
      </c>
      <c r="AB221" s="27">
        <f t="shared" si="4"/>
        <v>4642.0749999999998</v>
      </c>
    </row>
    <row r="222" spans="1:28" x14ac:dyDescent="0.55000000000000004">
      <c r="A222" s="9" t="s">
        <v>857</v>
      </c>
      <c r="B222" t="s">
        <v>122</v>
      </c>
      <c r="C222" t="s">
        <v>128</v>
      </c>
      <c r="D222" s="1" t="s">
        <v>888</v>
      </c>
      <c r="E222" s="9" t="s">
        <v>889</v>
      </c>
      <c r="F222" s="9"/>
      <c r="G222" s="15"/>
      <c r="S222" s="10">
        <v>9000</v>
      </c>
      <c r="T222" s="10">
        <v>9000</v>
      </c>
      <c r="U222" s="10">
        <v>9000</v>
      </c>
      <c r="V222" s="9">
        <v>23</v>
      </c>
      <c r="W222" s="16">
        <v>2</v>
      </c>
      <c r="X222" s="9">
        <v>23</v>
      </c>
      <c r="Y222">
        <v>3352.25</v>
      </c>
      <c r="Z222" s="2">
        <v>1005.675</v>
      </c>
      <c r="AA222" s="2">
        <v>4357.9250000000002</v>
      </c>
      <c r="AB222" s="27">
        <f t="shared" si="4"/>
        <v>4642.0749999999998</v>
      </c>
    </row>
    <row r="223" spans="1:28" x14ac:dyDescent="0.55000000000000004">
      <c r="A223" s="9" t="s">
        <v>858</v>
      </c>
      <c r="B223" t="s">
        <v>122</v>
      </c>
      <c r="C223" t="s">
        <v>128</v>
      </c>
      <c r="D223" s="1" t="s">
        <v>890</v>
      </c>
      <c r="E223" s="9" t="s">
        <v>891</v>
      </c>
      <c r="F223" s="9"/>
      <c r="G223" s="15"/>
      <c r="S223" s="10">
        <v>9000</v>
      </c>
      <c r="T223" s="10">
        <v>9000</v>
      </c>
      <c r="U223" s="10">
        <v>9000</v>
      </c>
      <c r="V223" s="9">
        <v>23</v>
      </c>
      <c r="W223" s="16">
        <v>2</v>
      </c>
      <c r="X223" s="9">
        <v>23</v>
      </c>
      <c r="Y223">
        <v>3352.25</v>
      </c>
      <c r="Z223" s="2">
        <v>1005.675</v>
      </c>
      <c r="AA223" s="2">
        <v>4357.9250000000002</v>
      </c>
      <c r="AB223" s="27">
        <f t="shared" si="4"/>
        <v>4642.0749999999998</v>
      </c>
    </row>
    <row r="224" spans="1:28" x14ac:dyDescent="0.55000000000000004">
      <c r="A224" s="9" t="s">
        <v>859</v>
      </c>
      <c r="B224" t="s">
        <v>122</v>
      </c>
      <c r="C224" t="s">
        <v>128</v>
      </c>
      <c r="D224" s="1" t="s">
        <v>892</v>
      </c>
      <c r="E224" s="9" t="s">
        <v>990</v>
      </c>
      <c r="F224" s="9"/>
      <c r="G224" s="15"/>
      <c r="S224" s="10">
        <v>9000</v>
      </c>
      <c r="T224" s="10">
        <v>9000</v>
      </c>
      <c r="U224" s="10">
        <v>9000</v>
      </c>
      <c r="V224" s="9">
        <v>23</v>
      </c>
      <c r="W224" s="16">
        <v>2</v>
      </c>
      <c r="X224" s="9">
        <v>23</v>
      </c>
      <c r="Y224">
        <v>3352.25</v>
      </c>
      <c r="Z224" s="2">
        <v>1005.675</v>
      </c>
      <c r="AA224" s="2">
        <v>4357.9250000000002</v>
      </c>
      <c r="AB224" s="27">
        <f t="shared" si="4"/>
        <v>4642.0749999999998</v>
      </c>
    </row>
    <row r="225" spans="1:35" x14ac:dyDescent="0.55000000000000004">
      <c r="A225" s="24">
        <v>1160</v>
      </c>
      <c r="B225" t="s">
        <v>122</v>
      </c>
      <c r="C225" t="s">
        <v>128</v>
      </c>
      <c r="D225" s="1" t="s">
        <v>763</v>
      </c>
      <c r="E225" s="9" t="s">
        <v>764</v>
      </c>
      <c r="F225" s="9" t="s">
        <v>765</v>
      </c>
      <c r="G225" s="15"/>
      <c r="S225" s="10">
        <v>17000</v>
      </c>
      <c r="T225" s="10">
        <v>17000</v>
      </c>
      <c r="U225" s="10">
        <v>17000</v>
      </c>
      <c r="V225" s="14">
        <v>20045</v>
      </c>
      <c r="W225" s="16">
        <v>2</v>
      </c>
      <c r="X225" s="15">
        <v>45</v>
      </c>
      <c r="Y225">
        <v>6558.75</v>
      </c>
      <c r="Z225" s="2">
        <v>1967.625</v>
      </c>
      <c r="AA225" s="2">
        <v>8526.375</v>
      </c>
      <c r="AB225" s="27">
        <f t="shared" si="4"/>
        <v>8473.625</v>
      </c>
      <c r="AH225" s="3"/>
      <c r="AI225" s="5"/>
    </row>
    <row r="226" spans="1:35" x14ac:dyDescent="0.55000000000000004">
      <c r="A226" s="9" t="s">
        <v>839</v>
      </c>
      <c r="B226" t="s">
        <v>122</v>
      </c>
      <c r="C226" t="s">
        <v>128</v>
      </c>
      <c r="D226" s="1" t="s">
        <v>915</v>
      </c>
      <c r="E226" s="9" t="s">
        <v>764</v>
      </c>
      <c r="F226" s="9"/>
      <c r="G226" s="15"/>
      <c r="S226" s="10">
        <v>17000</v>
      </c>
      <c r="T226" s="10">
        <v>17000</v>
      </c>
      <c r="U226" s="10">
        <v>17000</v>
      </c>
      <c r="V226" s="14">
        <v>20045</v>
      </c>
      <c r="W226" s="16">
        <v>2</v>
      </c>
      <c r="X226" s="15">
        <v>45</v>
      </c>
      <c r="Y226">
        <v>6558.75</v>
      </c>
      <c r="Z226" s="2">
        <v>1967.625</v>
      </c>
      <c r="AA226" s="2">
        <v>8526.375</v>
      </c>
      <c r="AB226" s="27">
        <f t="shared" si="4"/>
        <v>8473.625</v>
      </c>
    </row>
    <row r="227" spans="1:35" x14ac:dyDescent="0.55000000000000004">
      <c r="A227" s="24">
        <v>1172</v>
      </c>
      <c r="B227" t="s">
        <v>122</v>
      </c>
      <c r="C227" t="s">
        <v>128</v>
      </c>
      <c r="D227" s="1" t="s">
        <v>766</v>
      </c>
      <c r="E227" s="9" t="s">
        <v>785</v>
      </c>
      <c r="F227" s="9" t="s">
        <v>786</v>
      </c>
      <c r="G227" s="15"/>
      <c r="H227" s="19" t="s">
        <v>981</v>
      </c>
      <c r="S227" s="10">
        <v>34000</v>
      </c>
      <c r="T227" s="10">
        <v>34000</v>
      </c>
      <c r="U227" s="10">
        <v>34000</v>
      </c>
      <c r="V227" s="14"/>
      <c r="X227" s="15">
        <v>75</v>
      </c>
      <c r="Y227">
        <v>10931.25</v>
      </c>
      <c r="Z227" s="2">
        <v>3279.375</v>
      </c>
      <c r="AA227" s="2">
        <v>14210.625</v>
      </c>
      <c r="AB227" s="27">
        <f t="shared" si="4"/>
        <v>19789.375</v>
      </c>
    </row>
    <row r="228" spans="1:35" x14ac:dyDescent="0.55000000000000004">
      <c r="A228" s="24">
        <v>1076</v>
      </c>
      <c r="B228" t="s">
        <v>122</v>
      </c>
      <c r="C228" t="s">
        <v>128</v>
      </c>
      <c r="D228" s="1" t="s">
        <v>767</v>
      </c>
      <c r="E228" s="9" t="s">
        <v>893</v>
      </c>
      <c r="F228" s="9"/>
      <c r="G228" s="15"/>
      <c r="S228" s="10">
        <v>12500</v>
      </c>
      <c r="T228" s="10">
        <v>12500</v>
      </c>
      <c r="U228" s="10">
        <v>12500</v>
      </c>
      <c r="V228" s="21"/>
      <c r="W228" s="16"/>
      <c r="X228" s="15"/>
      <c r="Z228" s="2"/>
      <c r="AA228" s="2"/>
      <c r="AB228" s="27">
        <f t="shared" si="4"/>
        <v>12500</v>
      </c>
    </row>
    <row r="229" spans="1:35" x14ac:dyDescent="0.55000000000000004">
      <c r="A229" s="24">
        <v>1076</v>
      </c>
      <c r="B229" t="s">
        <v>122</v>
      </c>
      <c r="C229" t="s">
        <v>128</v>
      </c>
      <c r="D229" s="1" t="s">
        <v>929</v>
      </c>
      <c r="E229" s="9" t="s">
        <v>930</v>
      </c>
      <c r="F229" s="9"/>
      <c r="G229" s="15"/>
      <c r="S229" s="10">
        <v>12500</v>
      </c>
      <c r="T229" s="10">
        <v>12500</v>
      </c>
      <c r="U229" s="10">
        <v>12500</v>
      </c>
      <c r="V229" s="21"/>
      <c r="W229" s="16"/>
      <c r="X229" s="16">
        <v>20</v>
      </c>
      <c r="Y229" s="16">
        <v>3360</v>
      </c>
      <c r="Z229" s="2"/>
      <c r="AA229" s="2">
        <v>5000</v>
      </c>
      <c r="AB229" s="27">
        <f t="shared" si="4"/>
        <v>7500</v>
      </c>
    </row>
    <row r="230" spans="1:35" x14ac:dyDescent="0.55000000000000004">
      <c r="A230" s="24">
        <v>1088</v>
      </c>
      <c r="B230" t="s">
        <v>122</v>
      </c>
      <c r="C230" t="s">
        <v>721</v>
      </c>
      <c r="D230" s="1" t="s">
        <v>722</v>
      </c>
      <c r="E230" s="9" t="s">
        <v>723</v>
      </c>
      <c r="F230" s="9" t="s">
        <v>723</v>
      </c>
      <c r="G230" s="15"/>
      <c r="S230" s="10">
        <v>17000</v>
      </c>
      <c r="T230" s="10">
        <v>17000</v>
      </c>
      <c r="U230" s="10">
        <v>17000</v>
      </c>
      <c r="V230" s="21">
        <v>6.5</v>
      </c>
      <c r="W230" s="16">
        <v>2</v>
      </c>
      <c r="X230" s="15">
        <v>6.5</v>
      </c>
      <c r="Y230">
        <v>947.375</v>
      </c>
      <c r="Z230" s="2">
        <v>284.21249999999998</v>
      </c>
      <c r="AA230" s="2">
        <v>1231.5875000000001</v>
      </c>
      <c r="AB230" s="27">
        <f t="shared" si="4"/>
        <v>15768.4125</v>
      </c>
    </row>
    <row r="231" spans="1:35" x14ac:dyDescent="0.55000000000000004">
      <c r="A231" s="24">
        <v>1156</v>
      </c>
      <c r="B231" t="s">
        <v>122</v>
      </c>
      <c r="C231" t="s">
        <v>721</v>
      </c>
      <c r="D231" s="1" t="s">
        <v>756</v>
      </c>
      <c r="E231" s="9" t="s">
        <v>757</v>
      </c>
      <c r="F231" s="9" t="s">
        <v>758</v>
      </c>
      <c r="G231" s="15"/>
      <c r="S231" s="10">
        <v>9900</v>
      </c>
      <c r="T231" s="10">
        <v>9900</v>
      </c>
      <c r="U231" s="10">
        <v>9900</v>
      </c>
      <c r="V231" s="14">
        <v>20035</v>
      </c>
      <c r="W231" s="16">
        <v>2</v>
      </c>
      <c r="X231" s="15">
        <v>35</v>
      </c>
      <c r="Y231">
        <v>5101.25</v>
      </c>
      <c r="Z231" s="2">
        <v>1530.375</v>
      </c>
      <c r="AA231" s="2">
        <v>6631.625</v>
      </c>
      <c r="AB231" s="27">
        <f t="shared" si="4"/>
        <v>3268.375</v>
      </c>
    </row>
    <row r="232" spans="1:35" x14ac:dyDescent="0.55000000000000004">
      <c r="A232" s="24">
        <v>1156</v>
      </c>
      <c r="B232" t="s">
        <v>122</v>
      </c>
      <c r="C232" t="s">
        <v>721</v>
      </c>
      <c r="D232" s="1" t="s">
        <v>756</v>
      </c>
      <c r="E232" s="9" t="s">
        <v>757</v>
      </c>
      <c r="F232" s="9"/>
      <c r="G232" s="15"/>
      <c r="S232" s="10">
        <v>9900</v>
      </c>
      <c r="T232" s="10">
        <v>9900</v>
      </c>
      <c r="U232" s="10">
        <v>9900</v>
      </c>
      <c r="V232" s="14">
        <v>20035</v>
      </c>
      <c r="W232" s="16">
        <v>2</v>
      </c>
      <c r="X232" s="15">
        <v>35</v>
      </c>
      <c r="Y232">
        <v>5101.25</v>
      </c>
      <c r="Z232" s="2">
        <v>1530.375</v>
      </c>
      <c r="AA232" s="2">
        <v>6631.625</v>
      </c>
      <c r="AB232" s="27">
        <f t="shared" si="4"/>
        <v>3268.375</v>
      </c>
    </row>
    <row r="233" spans="1:35" x14ac:dyDescent="0.55000000000000004">
      <c r="A233" s="24">
        <v>1156</v>
      </c>
      <c r="B233" t="s">
        <v>122</v>
      </c>
      <c r="C233" t="s">
        <v>721</v>
      </c>
      <c r="D233" s="1" t="s">
        <v>756</v>
      </c>
      <c r="E233" s="9" t="s">
        <v>757</v>
      </c>
      <c r="F233" s="9"/>
      <c r="G233" s="15"/>
      <c r="S233" s="10">
        <v>9900</v>
      </c>
      <c r="T233" s="10">
        <v>9900</v>
      </c>
      <c r="U233" s="10">
        <v>9900</v>
      </c>
      <c r="V233" s="18">
        <v>20035</v>
      </c>
      <c r="W233" s="16">
        <v>2</v>
      </c>
      <c r="X233" s="9">
        <v>35</v>
      </c>
      <c r="Y233">
        <v>5101.25</v>
      </c>
      <c r="Z233" s="2">
        <v>1530.375</v>
      </c>
      <c r="AA233" s="2">
        <v>6631.625</v>
      </c>
      <c r="AB233" s="27">
        <f t="shared" si="4"/>
        <v>3268.375</v>
      </c>
    </row>
    <row r="234" spans="1:35" x14ac:dyDescent="0.55000000000000004">
      <c r="A234" s="24">
        <v>1163</v>
      </c>
      <c r="B234" t="s">
        <v>122</v>
      </c>
      <c r="C234" t="s">
        <v>721</v>
      </c>
      <c r="D234" s="1" t="s">
        <v>776</v>
      </c>
      <c r="E234" s="9" t="s">
        <v>777</v>
      </c>
      <c r="F234" s="9" t="s">
        <v>778</v>
      </c>
      <c r="G234" s="15"/>
      <c r="S234" s="32">
        <v>175000</v>
      </c>
      <c r="T234" s="10">
        <v>145000</v>
      </c>
      <c r="U234" s="10">
        <v>145000</v>
      </c>
      <c r="V234" s="18"/>
      <c r="X234" s="9">
        <v>475</v>
      </c>
      <c r="Y234">
        <v>69231.25</v>
      </c>
      <c r="Z234" s="2">
        <v>20769.375</v>
      </c>
      <c r="AA234" s="2">
        <v>90000.625</v>
      </c>
      <c r="AB234" s="27">
        <f t="shared" si="4"/>
        <v>84999.375</v>
      </c>
    </row>
    <row r="235" spans="1:35" x14ac:dyDescent="0.55000000000000004">
      <c r="A235" s="24">
        <v>1164</v>
      </c>
      <c r="B235" t="s">
        <v>122</v>
      </c>
      <c r="C235" t="s">
        <v>721</v>
      </c>
      <c r="D235" s="1" t="s">
        <v>779</v>
      </c>
      <c r="E235" s="9" t="s">
        <v>780</v>
      </c>
      <c r="F235" s="9" t="s">
        <v>781</v>
      </c>
      <c r="G235" s="15"/>
      <c r="S235" s="32">
        <v>59000</v>
      </c>
      <c r="T235" s="10">
        <v>80000</v>
      </c>
      <c r="U235" s="10">
        <v>80000</v>
      </c>
      <c r="V235" s="18"/>
      <c r="X235" s="9">
        <v>300</v>
      </c>
      <c r="Y235">
        <v>43725</v>
      </c>
      <c r="Z235" s="2">
        <v>13117.5</v>
      </c>
      <c r="AA235" s="2">
        <v>56842.5</v>
      </c>
      <c r="AB235" s="27">
        <f t="shared" si="4"/>
        <v>2157.5</v>
      </c>
    </row>
    <row r="236" spans="1:35" x14ac:dyDescent="0.55000000000000004">
      <c r="A236" s="24">
        <v>1068</v>
      </c>
      <c r="B236" t="s">
        <v>122</v>
      </c>
      <c r="C236" t="s">
        <v>625</v>
      </c>
      <c r="D236" s="1" t="s">
        <v>626</v>
      </c>
      <c r="E236" s="9" t="s">
        <v>827</v>
      </c>
      <c r="F236" s="9" t="s">
        <v>627</v>
      </c>
      <c r="G236" s="19" t="s">
        <v>93</v>
      </c>
      <c r="S236" s="10">
        <v>28500</v>
      </c>
      <c r="T236" s="10">
        <v>28500</v>
      </c>
      <c r="U236" s="10">
        <v>28500</v>
      </c>
      <c r="V236" s="9">
        <v>80</v>
      </c>
      <c r="W236" s="16">
        <v>2</v>
      </c>
      <c r="X236" s="9">
        <v>80</v>
      </c>
      <c r="Y236">
        <v>11660</v>
      </c>
      <c r="Z236" s="2">
        <v>3498</v>
      </c>
      <c r="AA236" s="2">
        <v>15158</v>
      </c>
      <c r="AB236" s="27">
        <f t="shared" si="4"/>
        <v>13342</v>
      </c>
    </row>
    <row r="237" spans="1:35" x14ac:dyDescent="0.55000000000000004">
      <c r="A237" s="9" t="s">
        <v>628</v>
      </c>
      <c r="B237" t="s">
        <v>122</v>
      </c>
      <c r="C237" t="s">
        <v>625</v>
      </c>
      <c r="D237" s="1" t="s">
        <v>629</v>
      </c>
      <c r="E237" s="9" t="s">
        <v>828</v>
      </c>
      <c r="F237" s="9" t="s">
        <v>627</v>
      </c>
      <c r="G237" s="15"/>
      <c r="S237" s="10">
        <v>12000</v>
      </c>
      <c r="T237" s="10">
        <v>25000</v>
      </c>
      <c r="U237" s="10">
        <v>25000</v>
      </c>
      <c r="V237" s="9">
        <v>60</v>
      </c>
      <c r="W237" s="16">
        <v>2</v>
      </c>
      <c r="X237" s="9">
        <v>60</v>
      </c>
      <c r="Y237">
        <v>8745</v>
      </c>
      <c r="Z237" s="2">
        <v>2623.5</v>
      </c>
      <c r="AA237" s="2">
        <v>11368.5</v>
      </c>
      <c r="AB237" s="27">
        <f t="shared" si="4"/>
        <v>631.5</v>
      </c>
    </row>
    <row r="238" spans="1:35" x14ac:dyDescent="0.55000000000000004">
      <c r="A238" s="24">
        <v>1071</v>
      </c>
      <c r="B238" t="s">
        <v>122</v>
      </c>
      <c r="C238" t="s">
        <v>625</v>
      </c>
      <c r="D238" s="1" t="s">
        <v>633</v>
      </c>
      <c r="E238" s="9" t="s">
        <v>634</v>
      </c>
      <c r="F238" s="9" t="s">
        <v>635</v>
      </c>
      <c r="G238" s="19" t="s">
        <v>93</v>
      </c>
      <c r="S238" s="10">
        <v>56000</v>
      </c>
      <c r="T238" s="10">
        <v>56000</v>
      </c>
      <c r="U238" s="10">
        <v>56000</v>
      </c>
      <c r="V238" s="9">
        <v>225</v>
      </c>
      <c r="W238" s="16">
        <v>2</v>
      </c>
      <c r="X238" s="9">
        <v>225</v>
      </c>
      <c r="Y238">
        <v>32793.75</v>
      </c>
      <c r="Z238" s="2">
        <v>9838.125</v>
      </c>
      <c r="AA238" s="2">
        <v>42631.875</v>
      </c>
      <c r="AB238" s="27">
        <f t="shared" si="4"/>
        <v>13368.125</v>
      </c>
    </row>
    <row r="239" spans="1:35" ht="54" x14ac:dyDescent="0.55000000000000004">
      <c r="A239" s="24">
        <v>1065</v>
      </c>
      <c r="B239" t="s">
        <v>122</v>
      </c>
      <c r="C239" t="s">
        <v>561</v>
      </c>
      <c r="D239" s="1" t="s">
        <v>562</v>
      </c>
      <c r="E239" s="22" t="s">
        <v>563</v>
      </c>
      <c r="F239" s="22" t="s">
        <v>563</v>
      </c>
      <c r="G239" s="3"/>
      <c r="H239" s="31" t="s">
        <v>981</v>
      </c>
      <c r="S239">
        <v>95000</v>
      </c>
      <c r="T239">
        <v>95000</v>
      </c>
      <c r="U239" s="2">
        <v>95000</v>
      </c>
      <c r="V239" s="21"/>
      <c r="W239">
        <v>2</v>
      </c>
      <c r="X239" s="15">
        <v>225</v>
      </c>
      <c r="Y239">
        <v>32793.75</v>
      </c>
      <c r="Z239" s="2">
        <v>9838.125</v>
      </c>
      <c r="AA239" s="2">
        <v>42631.875</v>
      </c>
      <c r="AB239" s="27">
        <f t="shared" si="4"/>
        <v>52368.125</v>
      </c>
    </row>
    <row r="240" spans="1:35" ht="54" x14ac:dyDescent="0.55000000000000004">
      <c r="A240" s="24">
        <v>1070</v>
      </c>
      <c r="B240" t="s">
        <v>122</v>
      </c>
      <c r="C240" t="s">
        <v>561</v>
      </c>
      <c r="D240" s="1" t="s">
        <v>564</v>
      </c>
      <c r="E240" s="22" t="s">
        <v>565</v>
      </c>
      <c r="F240" s="22" t="s">
        <v>565</v>
      </c>
      <c r="G240" s="3"/>
      <c r="H240" s="31" t="s">
        <v>981</v>
      </c>
      <c r="S240">
        <v>90000</v>
      </c>
      <c r="T240">
        <v>90000</v>
      </c>
      <c r="U240" s="2">
        <v>90000</v>
      </c>
      <c r="V240" s="21"/>
      <c r="W240">
        <v>2</v>
      </c>
      <c r="X240" s="15">
        <v>250</v>
      </c>
      <c r="Y240">
        <v>36437.5</v>
      </c>
      <c r="Z240" s="2">
        <v>10931.25</v>
      </c>
      <c r="AA240" s="2">
        <v>47368.75</v>
      </c>
      <c r="AB240" s="27">
        <f t="shared" si="4"/>
        <v>42631.25</v>
      </c>
    </row>
    <row r="241" spans="1:29" x14ac:dyDescent="0.55000000000000004">
      <c r="A241" s="24">
        <v>1048</v>
      </c>
      <c r="B241" t="s">
        <v>122</v>
      </c>
      <c r="C241" t="s">
        <v>561</v>
      </c>
      <c r="D241" s="1" t="s">
        <v>569</v>
      </c>
      <c r="E241" s="9" t="s">
        <v>983</v>
      </c>
      <c r="F241" s="9" t="s">
        <v>571</v>
      </c>
      <c r="G241" s="19" t="s">
        <v>93</v>
      </c>
      <c r="S241" s="10">
        <v>35000</v>
      </c>
      <c r="T241" s="10">
        <v>35000</v>
      </c>
      <c r="U241" s="10">
        <v>35000</v>
      </c>
      <c r="V241" s="21">
        <v>60</v>
      </c>
      <c r="W241" s="16">
        <v>2</v>
      </c>
      <c r="X241" s="15">
        <v>60</v>
      </c>
      <c r="Y241">
        <v>8745</v>
      </c>
      <c r="Z241" s="2">
        <v>2623.5</v>
      </c>
      <c r="AA241" s="2">
        <v>11368.5</v>
      </c>
      <c r="AB241" s="27">
        <f t="shared" si="4"/>
        <v>23631.5</v>
      </c>
    </row>
    <row r="242" spans="1:29" x14ac:dyDescent="0.55000000000000004">
      <c r="A242" s="24">
        <v>1049</v>
      </c>
      <c r="B242" t="s">
        <v>122</v>
      </c>
      <c r="C242" t="s">
        <v>561</v>
      </c>
      <c r="D242" s="1" t="s">
        <v>572</v>
      </c>
      <c r="E242" s="9" t="s">
        <v>573</v>
      </c>
      <c r="F242" s="9" t="s">
        <v>574</v>
      </c>
      <c r="G242" s="15"/>
      <c r="S242" s="10"/>
      <c r="T242" s="10"/>
      <c r="U242" s="10"/>
      <c r="V242" s="21">
        <v>180</v>
      </c>
      <c r="W242" s="16">
        <v>2</v>
      </c>
      <c r="X242" s="15">
        <v>180</v>
      </c>
      <c r="Y242">
        <v>26235</v>
      </c>
      <c r="Z242" s="2">
        <v>7870.5</v>
      </c>
      <c r="AA242" s="2">
        <v>34105.5</v>
      </c>
      <c r="AB242" s="27">
        <f t="shared" si="4"/>
        <v>0</v>
      </c>
    </row>
    <row r="243" spans="1:29" x14ac:dyDescent="0.55000000000000004">
      <c r="A243" s="24">
        <v>1050</v>
      </c>
      <c r="B243" t="s">
        <v>122</v>
      </c>
      <c r="C243" t="s">
        <v>561</v>
      </c>
      <c r="D243" s="1" t="s">
        <v>575</v>
      </c>
      <c r="E243" s="9" t="s">
        <v>576</v>
      </c>
      <c r="F243" s="9" t="s">
        <v>576</v>
      </c>
      <c r="G243" s="19" t="s">
        <v>832</v>
      </c>
      <c r="S243" s="32">
        <v>50000</v>
      </c>
      <c r="T243" s="10">
        <v>180000</v>
      </c>
      <c r="U243" s="10">
        <v>180000</v>
      </c>
      <c r="V243" s="21">
        <v>475</v>
      </c>
      <c r="W243" s="16">
        <v>2</v>
      </c>
      <c r="X243" s="15">
        <v>475</v>
      </c>
      <c r="Y243">
        <v>69231.25</v>
      </c>
      <c r="Z243" s="2">
        <v>20769.375</v>
      </c>
      <c r="AA243" s="2">
        <v>90000.625</v>
      </c>
      <c r="AB243" s="27">
        <f t="shared" si="4"/>
        <v>-40000.625</v>
      </c>
    </row>
    <row r="244" spans="1:29" x14ac:dyDescent="0.55000000000000004">
      <c r="A244" s="24">
        <v>1052</v>
      </c>
      <c r="B244" t="s">
        <v>122</v>
      </c>
      <c r="C244" t="s">
        <v>561</v>
      </c>
      <c r="D244" s="1" t="s">
        <v>577</v>
      </c>
      <c r="E244" s="9" t="s">
        <v>578</v>
      </c>
      <c r="F244" s="9" t="s">
        <v>579</v>
      </c>
      <c r="G244" s="19" t="s">
        <v>93</v>
      </c>
      <c r="S244" s="10">
        <v>38000</v>
      </c>
      <c r="T244" s="10">
        <v>38000</v>
      </c>
      <c r="U244" s="10">
        <v>38000</v>
      </c>
      <c r="V244" s="21">
        <v>175</v>
      </c>
      <c r="W244" s="16">
        <v>2</v>
      </c>
      <c r="X244" s="15">
        <v>175</v>
      </c>
      <c r="Y244">
        <v>25506.25</v>
      </c>
      <c r="Z244" s="2">
        <v>7651.875</v>
      </c>
      <c r="AA244" s="2">
        <v>33158.125</v>
      </c>
      <c r="AB244" s="27">
        <f t="shared" si="4"/>
        <v>4841.875</v>
      </c>
    </row>
    <row r="245" spans="1:29" x14ac:dyDescent="0.55000000000000004">
      <c r="A245" s="24">
        <v>1053</v>
      </c>
      <c r="B245" t="s">
        <v>122</v>
      </c>
      <c r="C245" t="s">
        <v>561</v>
      </c>
      <c r="D245" s="1" t="s">
        <v>580</v>
      </c>
      <c r="E245" s="9" t="s">
        <v>581</v>
      </c>
      <c r="F245" s="9" t="s">
        <v>582</v>
      </c>
      <c r="G245" s="19" t="s">
        <v>93</v>
      </c>
      <c r="S245" s="10">
        <v>55000</v>
      </c>
      <c r="T245" s="10">
        <v>55000</v>
      </c>
      <c r="U245" s="10">
        <v>55000</v>
      </c>
      <c r="V245" s="21">
        <v>180</v>
      </c>
      <c r="W245" s="16">
        <v>2</v>
      </c>
      <c r="X245" s="15">
        <v>180</v>
      </c>
      <c r="Y245">
        <v>26235</v>
      </c>
      <c r="Z245" s="2">
        <v>7870.5</v>
      </c>
      <c r="AA245" s="2">
        <v>34105.5</v>
      </c>
      <c r="AB245" s="27">
        <f t="shared" si="4"/>
        <v>20894.5</v>
      </c>
    </row>
    <row r="246" spans="1:29" x14ac:dyDescent="0.55000000000000004">
      <c r="A246" s="24">
        <v>1062</v>
      </c>
      <c r="B246" t="s">
        <v>122</v>
      </c>
      <c r="C246" t="s">
        <v>561</v>
      </c>
      <c r="D246" s="1" t="s">
        <v>613</v>
      </c>
      <c r="E246" s="9" t="s">
        <v>614</v>
      </c>
      <c r="F246" s="9" t="s">
        <v>615</v>
      </c>
      <c r="G246" s="19" t="s">
        <v>93</v>
      </c>
      <c r="S246" s="32">
        <v>65000</v>
      </c>
      <c r="T246" s="10">
        <v>72000</v>
      </c>
      <c r="U246" s="10">
        <v>72000</v>
      </c>
      <c r="V246" s="21">
        <v>225</v>
      </c>
      <c r="W246" s="16">
        <v>2</v>
      </c>
      <c r="X246" s="15">
        <v>225</v>
      </c>
      <c r="Y246">
        <v>32793.75</v>
      </c>
      <c r="Z246" s="2">
        <v>9838.125</v>
      </c>
      <c r="AA246" s="2">
        <v>42631.875</v>
      </c>
      <c r="AB246" s="27">
        <f t="shared" si="4"/>
        <v>22368.125</v>
      </c>
    </row>
    <row r="247" spans="1:29" x14ac:dyDescent="0.55000000000000004">
      <c r="A247" s="24" t="s">
        <v>985</v>
      </c>
      <c r="B247" t="s">
        <v>122</v>
      </c>
      <c r="C247" t="s">
        <v>561</v>
      </c>
      <c r="D247" s="1" t="s">
        <v>986</v>
      </c>
      <c r="E247" s="9" t="s">
        <v>987</v>
      </c>
      <c r="F247" s="9"/>
      <c r="G247" s="19"/>
      <c r="S247" s="10">
        <v>20000</v>
      </c>
      <c r="T247" s="10">
        <v>20000</v>
      </c>
      <c r="U247" s="10">
        <v>20000</v>
      </c>
      <c r="V247" s="21"/>
      <c r="W247" s="16"/>
      <c r="X247" s="15"/>
      <c r="Z247" s="2"/>
      <c r="AA247" s="2"/>
    </row>
    <row r="248" spans="1:29" x14ac:dyDescent="0.55000000000000004">
      <c r="A248" s="24">
        <v>1059</v>
      </c>
      <c r="B248" t="s">
        <v>122</v>
      </c>
      <c r="C248" t="s">
        <v>602</v>
      </c>
      <c r="D248" s="1" t="s">
        <v>603</v>
      </c>
      <c r="E248" s="9" t="s">
        <v>604</v>
      </c>
      <c r="F248" s="9" t="s">
        <v>605</v>
      </c>
      <c r="G248" s="15"/>
      <c r="S248" s="10"/>
      <c r="T248" s="10">
        <v>100000</v>
      </c>
      <c r="U248" s="10">
        <v>100000</v>
      </c>
      <c r="V248" s="21">
        <v>350</v>
      </c>
      <c r="W248" s="16">
        <v>2</v>
      </c>
      <c r="X248" s="15">
        <v>350</v>
      </c>
      <c r="Y248">
        <v>51012.5</v>
      </c>
      <c r="Z248" s="2">
        <v>15303.75</v>
      </c>
      <c r="AA248" s="2">
        <v>66316.25</v>
      </c>
      <c r="AB248" s="27">
        <f t="shared" si="4"/>
        <v>0</v>
      </c>
      <c r="AC248" t="s">
        <v>606</v>
      </c>
    </row>
    <row r="249" spans="1:29" x14ac:dyDescent="0.55000000000000004">
      <c r="A249" s="24">
        <v>1060</v>
      </c>
      <c r="B249" t="s">
        <v>122</v>
      </c>
      <c r="C249" t="s">
        <v>602</v>
      </c>
      <c r="D249" s="1" t="s">
        <v>608</v>
      </c>
      <c r="E249" s="9" t="s">
        <v>609</v>
      </c>
      <c r="F249" s="9" t="s">
        <v>610</v>
      </c>
      <c r="G249" s="15"/>
      <c r="S249" s="10"/>
      <c r="T249" s="10"/>
      <c r="U249" s="10"/>
      <c r="V249" s="21">
        <v>450</v>
      </c>
      <c r="W249" s="16">
        <v>2</v>
      </c>
      <c r="X249" s="15">
        <v>450</v>
      </c>
      <c r="Y249">
        <v>65587.5</v>
      </c>
      <c r="Z249" s="2">
        <v>19676.25</v>
      </c>
      <c r="AA249" s="2">
        <v>85263.75</v>
      </c>
      <c r="AB249" s="27">
        <f t="shared" si="4"/>
        <v>0</v>
      </c>
    </row>
    <row r="250" spans="1:29" x14ac:dyDescent="0.55000000000000004">
      <c r="A250" s="24">
        <v>1061</v>
      </c>
      <c r="B250" t="s">
        <v>122</v>
      </c>
      <c r="C250" t="s">
        <v>602</v>
      </c>
      <c r="D250" s="1" t="s">
        <v>611</v>
      </c>
      <c r="E250" s="9" t="s">
        <v>612</v>
      </c>
      <c r="F250" s="9" t="s">
        <v>610</v>
      </c>
      <c r="G250" s="15"/>
      <c r="S250" s="10"/>
      <c r="T250" s="10"/>
      <c r="U250" s="10"/>
      <c r="V250" s="21">
        <v>450</v>
      </c>
      <c r="W250" s="16">
        <v>2</v>
      </c>
      <c r="X250" s="15">
        <v>450</v>
      </c>
      <c r="Y250">
        <v>65587.5</v>
      </c>
      <c r="Z250" s="2">
        <v>19676.25</v>
      </c>
      <c r="AA250" s="2">
        <v>85263.75</v>
      </c>
      <c r="AB250" s="27">
        <f t="shared" si="4"/>
        <v>0</v>
      </c>
    </row>
    <row r="251" spans="1:29" x14ac:dyDescent="0.55000000000000004">
      <c r="A251" s="24">
        <v>1067</v>
      </c>
      <c r="B251" t="s">
        <v>122</v>
      </c>
      <c r="C251" t="s">
        <v>602</v>
      </c>
      <c r="D251" s="1" t="s">
        <v>622</v>
      </c>
      <c r="E251" s="9" t="s">
        <v>623</v>
      </c>
      <c r="F251" s="9" t="s">
        <v>624</v>
      </c>
      <c r="G251" s="15"/>
      <c r="S251" s="32">
        <v>30000</v>
      </c>
      <c r="T251" s="10">
        <v>39000</v>
      </c>
      <c r="U251" s="10">
        <v>39000</v>
      </c>
      <c r="V251" s="21">
        <v>65</v>
      </c>
      <c r="W251" s="16">
        <v>2</v>
      </c>
      <c r="X251" s="15">
        <v>65</v>
      </c>
      <c r="Y251">
        <v>9473.75</v>
      </c>
      <c r="Z251" s="2">
        <v>2842.125</v>
      </c>
      <c r="AA251" s="2">
        <v>12315.875</v>
      </c>
      <c r="AB251" s="27">
        <f t="shared" si="4"/>
        <v>17684.125</v>
      </c>
    </row>
    <row r="252" spans="1:29" x14ac:dyDescent="0.55000000000000004">
      <c r="A252" s="24">
        <v>1086</v>
      </c>
      <c r="B252" t="s">
        <v>122</v>
      </c>
      <c r="C252" t="s">
        <v>602</v>
      </c>
      <c r="D252" s="1" t="s">
        <v>715</v>
      </c>
      <c r="E252" s="9" t="s">
        <v>716</v>
      </c>
      <c r="F252" s="9" t="s">
        <v>717</v>
      </c>
      <c r="G252" s="15"/>
      <c r="S252" s="32">
        <v>11000</v>
      </c>
      <c r="T252" s="10">
        <v>9500</v>
      </c>
      <c r="U252" s="10">
        <v>9500</v>
      </c>
      <c r="V252" s="21">
        <v>50</v>
      </c>
      <c r="W252" s="16">
        <v>2</v>
      </c>
      <c r="X252" s="15">
        <v>50</v>
      </c>
      <c r="Y252">
        <v>7287.5</v>
      </c>
      <c r="Z252" s="2">
        <v>2186.25</v>
      </c>
      <c r="AA252" s="2">
        <v>9473.75</v>
      </c>
      <c r="AB252" s="27">
        <f t="shared" si="4"/>
        <v>1526.25</v>
      </c>
    </row>
    <row r="253" spans="1:29" x14ac:dyDescent="0.55000000000000004">
      <c r="A253" s="9" t="s">
        <v>131</v>
      </c>
      <c r="B253" t="s">
        <v>122</v>
      </c>
      <c r="C253" t="s">
        <v>132</v>
      </c>
      <c r="D253" s="1" t="s">
        <v>133</v>
      </c>
      <c r="E253" s="9" t="s">
        <v>134</v>
      </c>
      <c r="F253" s="9" t="s">
        <v>135</v>
      </c>
      <c r="H253" t="s">
        <v>93</v>
      </c>
      <c r="S253" s="2">
        <v>8500</v>
      </c>
      <c r="U253" s="2">
        <v>14000</v>
      </c>
      <c r="V253" s="21">
        <v>10030</v>
      </c>
      <c r="W253">
        <v>1</v>
      </c>
      <c r="X253" s="15">
        <v>30</v>
      </c>
      <c r="Y253" s="10">
        <v>5040</v>
      </c>
      <c r="Z253" s="2">
        <v>5846.4</v>
      </c>
      <c r="AA253" s="2">
        <v>10886.4</v>
      </c>
      <c r="AB253" s="27">
        <f t="shared" si="4"/>
        <v>-2386.3999999999996</v>
      </c>
    </row>
    <row r="254" spans="1:29" x14ac:dyDescent="0.55000000000000004">
      <c r="A254" s="9" t="s">
        <v>842</v>
      </c>
      <c r="B254" t="s">
        <v>122</v>
      </c>
      <c r="C254" t="s">
        <v>132</v>
      </c>
      <c r="D254" s="1" t="s">
        <v>701</v>
      </c>
      <c r="E254" s="9" t="s">
        <v>702</v>
      </c>
      <c r="F254" s="9" t="s">
        <v>703</v>
      </c>
      <c r="G254" s="15"/>
      <c r="S254" s="10">
        <v>5100</v>
      </c>
      <c r="T254" s="10">
        <v>5100</v>
      </c>
      <c r="U254" s="10">
        <v>5100</v>
      </c>
      <c r="V254" s="21">
        <v>20008</v>
      </c>
      <c r="W254" s="16">
        <v>2</v>
      </c>
      <c r="X254" s="15">
        <v>8</v>
      </c>
      <c r="Y254">
        <v>1166</v>
      </c>
      <c r="Z254" s="2">
        <v>349.8</v>
      </c>
      <c r="AA254" s="2">
        <v>1515.8</v>
      </c>
      <c r="AB254" s="27">
        <f t="shared" si="4"/>
        <v>3584.2</v>
      </c>
    </row>
    <row r="255" spans="1:29" x14ac:dyDescent="0.55000000000000004">
      <c r="A255" s="9" t="s">
        <v>842</v>
      </c>
      <c r="B255" t="s">
        <v>122</v>
      </c>
      <c r="C255" t="s">
        <v>132</v>
      </c>
      <c r="D255" s="1" t="s">
        <v>701</v>
      </c>
      <c r="E255" s="9" t="s">
        <v>702</v>
      </c>
      <c r="F255" s="9"/>
      <c r="G255" s="15"/>
      <c r="S255" s="10">
        <v>5100</v>
      </c>
      <c r="T255" s="10">
        <v>5100</v>
      </c>
      <c r="U255" s="10">
        <v>5100</v>
      </c>
      <c r="V255" s="21">
        <v>20008</v>
      </c>
      <c r="W255" s="16">
        <v>2</v>
      </c>
      <c r="X255" s="9">
        <v>8</v>
      </c>
      <c r="Y255">
        <v>1166</v>
      </c>
      <c r="Z255" s="2">
        <v>349.8</v>
      </c>
      <c r="AA255" s="2">
        <v>1515.8</v>
      </c>
      <c r="AB255" s="27">
        <f t="shared" si="4"/>
        <v>3584.2</v>
      </c>
    </row>
    <row r="256" spans="1:29" x14ac:dyDescent="0.55000000000000004">
      <c r="A256" s="9" t="s">
        <v>842</v>
      </c>
      <c r="B256" t="s">
        <v>122</v>
      </c>
      <c r="C256" t="s">
        <v>132</v>
      </c>
      <c r="D256" s="1" t="s">
        <v>701</v>
      </c>
      <c r="E256" s="9" t="s">
        <v>702</v>
      </c>
      <c r="F256" s="9"/>
      <c r="G256" s="15"/>
      <c r="S256" s="10">
        <v>5100</v>
      </c>
      <c r="T256" s="10">
        <v>5100</v>
      </c>
      <c r="U256" s="10">
        <v>5100</v>
      </c>
      <c r="V256" s="21">
        <v>20008</v>
      </c>
      <c r="W256" s="16">
        <v>2</v>
      </c>
      <c r="X256" s="9">
        <v>8</v>
      </c>
      <c r="Y256">
        <v>1166</v>
      </c>
      <c r="Z256" s="2">
        <v>349.8</v>
      </c>
      <c r="AA256" s="2">
        <v>1515.8</v>
      </c>
      <c r="AB256" s="27">
        <f t="shared" si="4"/>
        <v>3584.2</v>
      </c>
    </row>
    <row r="257" spans="1:28" x14ac:dyDescent="0.55000000000000004">
      <c r="A257" s="9" t="s">
        <v>843</v>
      </c>
      <c r="B257" t="s">
        <v>122</v>
      </c>
      <c r="C257" t="s">
        <v>132</v>
      </c>
      <c r="D257" s="1" t="s">
        <v>704</v>
      </c>
      <c r="E257" s="9" t="s">
        <v>705</v>
      </c>
      <c r="F257" s="9"/>
      <c r="G257" s="15"/>
      <c r="S257" s="10">
        <v>4700</v>
      </c>
      <c r="T257" s="10">
        <v>4700</v>
      </c>
      <c r="U257" s="10">
        <v>4700</v>
      </c>
      <c r="V257" s="21">
        <v>20008</v>
      </c>
      <c r="W257" s="16">
        <v>2</v>
      </c>
      <c r="X257" s="9">
        <v>8</v>
      </c>
      <c r="Y257">
        <v>1166</v>
      </c>
      <c r="Z257" s="2">
        <v>349.8</v>
      </c>
      <c r="AA257" s="2">
        <v>1515.8</v>
      </c>
      <c r="AB257" s="27">
        <f t="shared" si="4"/>
        <v>3184.2</v>
      </c>
    </row>
    <row r="258" spans="1:28" x14ac:dyDescent="0.55000000000000004">
      <c r="A258" s="9" t="s">
        <v>843</v>
      </c>
      <c r="B258" t="s">
        <v>122</v>
      </c>
      <c r="C258" t="s">
        <v>132</v>
      </c>
      <c r="D258" s="1" t="s">
        <v>704</v>
      </c>
      <c r="E258" s="9" t="s">
        <v>705</v>
      </c>
      <c r="F258" s="9"/>
      <c r="G258" s="15"/>
      <c r="S258" s="10">
        <v>4700</v>
      </c>
      <c r="T258" s="10">
        <v>4700</v>
      </c>
      <c r="U258" s="10">
        <v>4700</v>
      </c>
      <c r="V258" s="21">
        <v>20008</v>
      </c>
      <c r="W258" s="16">
        <v>2</v>
      </c>
      <c r="X258" s="9">
        <v>8</v>
      </c>
      <c r="Y258">
        <v>1166</v>
      </c>
      <c r="Z258" s="2">
        <v>349.8</v>
      </c>
      <c r="AA258" s="2">
        <v>1515.8</v>
      </c>
      <c r="AB258" s="27">
        <f t="shared" si="4"/>
        <v>3184.2</v>
      </c>
    </row>
    <row r="259" spans="1:28" x14ac:dyDescent="0.55000000000000004">
      <c r="A259" s="9" t="s">
        <v>844</v>
      </c>
      <c r="B259" t="s">
        <v>122</v>
      </c>
      <c r="C259" t="s">
        <v>132</v>
      </c>
      <c r="D259" s="1" t="s">
        <v>706</v>
      </c>
      <c r="E259" s="9" t="s">
        <v>707</v>
      </c>
      <c r="F259" s="9"/>
      <c r="G259" s="15"/>
      <c r="S259" s="10">
        <v>4200</v>
      </c>
      <c r="T259" s="10">
        <v>4200</v>
      </c>
      <c r="U259" s="10">
        <v>4200</v>
      </c>
      <c r="V259" s="9">
        <v>20008</v>
      </c>
      <c r="W259" s="16">
        <v>2</v>
      </c>
      <c r="X259" s="9">
        <v>8</v>
      </c>
      <c r="Y259">
        <v>1166</v>
      </c>
      <c r="Z259" s="2">
        <v>349.8</v>
      </c>
      <c r="AA259" s="2">
        <v>1515.8</v>
      </c>
      <c r="AB259" s="27">
        <f t="shared" si="4"/>
        <v>2684.2</v>
      </c>
    </row>
    <row r="260" spans="1:28" x14ac:dyDescent="0.55000000000000004">
      <c r="A260" s="9" t="s">
        <v>844</v>
      </c>
      <c r="B260" t="s">
        <v>122</v>
      </c>
      <c r="C260" t="s">
        <v>132</v>
      </c>
      <c r="D260" s="1" t="s">
        <v>706</v>
      </c>
      <c r="E260" s="9" t="s">
        <v>707</v>
      </c>
      <c r="F260" s="9"/>
      <c r="G260" s="15"/>
      <c r="S260" s="10">
        <v>4200</v>
      </c>
      <c r="T260" s="10">
        <v>4200</v>
      </c>
      <c r="U260" s="10">
        <v>4200</v>
      </c>
      <c r="V260" s="9">
        <v>20008</v>
      </c>
      <c r="W260" s="16">
        <v>2</v>
      </c>
      <c r="X260" s="9">
        <v>8</v>
      </c>
      <c r="Y260">
        <v>1166</v>
      </c>
      <c r="Z260" s="2">
        <v>349.8</v>
      </c>
      <c r="AA260" s="2">
        <v>1515.8</v>
      </c>
      <c r="AB260" s="27">
        <f t="shared" ref="AB260:AB315" si="5">IF(S260="",0,S260-AA260)</f>
        <v>2684.2</v>
      </c>
    </row>
    <row r="261" spans="1:28" x14ac:dyDescent="0.55000000000000004">
      <c r="A261" s="9" t="s">
        <v>844</v>
      </c>
      <c r="B261" t="s">
        <v>122</v>
      </c>
      <c r="C261" t="s">
        <v>132</v>
      </c>
      <c r="D261" s="1" t="s">
        <v>706</v>
      </c>
      <c r="E261" s="9" t="s">
        <v>707</v>
      </c>
      <c r="F261" s="9"/>
      <c r="G261" s="15"/>
      <c r="S261" s="10">
        <v>4200</v>
      </c>
      <c r="T261" s="10">
        <v>4200</v>
      </c>
      <c r="U261" s="10">
        <v>4200</v>
      </c>
      <c r="V261" s="9">
        <v>20008</v>
      </c>
      <c r="W261" s="16">
        <v>2</v>
      </c>
      <c r="X261" s="9">
        <v>8</v>
      </c>
      <c r="Y261">
        <v>1166</v>
      </c>
      <c r="Z261" s="2">
        <v>349.8</v>
      </c>
      <c r="AA261" s="2">
        <v>1515.8</v>
      </c>
      <c r="AB261" s="27">
        <f t="shared" si="5"/>
        <v>2684.2</v>
      </c>
    </row>
    <row r="262" spans="1:28" x14ac:dyDescent="0.55000000000000004">
      <c r="A262" s="9" t="s">
        <v>845</v>
      </c>
      <c r="B262" t="s">
        <v>122</v>
      </c>
      <c r="C262" t="s">
        <v>132</v>
      </c>
      <c r="D262" s="1" t="s">
        <v>708</v>
      </c>
      <c r="E262" s="9" t="s">
        <v>709</v>
      </c>
      <c r="F262" s="9" t="s">
        <v>710</v>
      </c>
      <c r="G262" s="15"/>
      <c r="H262" s="19" t="s">
        <v>981</v>
      </c>
      <c r="S262" s="10">
        <v>7200</v>
      </c>
      <c r="T262" s="10">
        <v>7200</v>
      </c>
      <c r="U262" s="10">
        <v>7200</v>
      </c>
      <c r="V262" s="9">
        <v>20015</v>
      </c>
      <c r="W262" s="16">
        <v>2</v>
      </c>
      <c r="X262" s="9">
        <v>15</v>
      </c>
      <c r="Y262">
        <v>2186.25</v>
      </c>
      <c r="Z262" s="2">
        <v>655.875</v>
      </c>
      <c r="AA262" s="2">
        <v>2842.125</v>
      </c>
      <c r="AB262" s="27">
        <f t="shared" si="5"/>
        <v>4357.875</v>
      </c>
    </row>
    <row r="263" spans="1:28" x14ac:dyDescent="0.55000000000000004">
      <c r="A263" s="9" t="s">
        <v>845</v>
      </c>
      <c r="B263" t="s">
        <v>122</v>
      </c>
      <c r="C263" t="s">
        <v>132</v>
      </c>
      <c r="D263" s="1" t="s">
        <v>708</v>
      </c>
      <c r="E263" s="9" t="s">
        <v>709</v>
      </c>
      <c r="F263" s="9"/>
      <c r="G263" s="15"/>
      <c r="S263" s="10">
        <v>7200</v>
      </c>
      <c r="T263" s="10">
        <v>7200</v>
      </c>
      <c r="U263" s="10">
        <v>7200</v>
      </c>
      <c r="V263" s="9">
        <v>20015</v>
      </c>
      <c r="W263" s="16">
        <v>2</v>
      </c>
      <c r="X263" s="9">
        <v>15</v>
      </c>
      <c r="Y263">
        <v>2186.25</v>
      </c>
      <c r="Z263" s="2">
        <v>655.875</v>
      </c>
      <c r="AA263" s="2">
        <v>2842.125</v>
      </c>
      <c r="AB263" s="27">
        <f t="shared" si="5"/>
        <v>4357.875</v>
      </c>
    </row>
    <row r="264" spans="1:28" x14ac:dyDescent="0.55000000000000004">
      <c r="A264" s="9" t="s">
        <v>845</v>
      </c>
      <c r="B264" t="s">
        <v>122</v>
      </c>
      <c r="C264" t="s">
        <v>132</v>
      </c>
      <c r="D264" s="1" t="s">
        <v>708</v>
      </c>
      <c r="E264" s="9" t="s">
        <v>709</v>
      </c>
      <c r="F264" s="9"/>
      <c r="G264" s="15"/>
      <c r="S264" s="10">
        <v>7200</v>
      </c>
      <c r="T264" s="10">
        <v>7200</v>
      </c>
      <c r="U264" s="10">
        <v>7200</v>
      </c>
      <c r="V264" s="9">
        <v>20015</v>
      </c>
      <c r="W264" s="16">
        <v>2</v>
      </c>
      <c r="X264" s="9">
        <v>15</v>
      </c>
      <c r="Y264">
        <v>2186.25</v>
      </c>
      <c r="Z264" s="2">
        <v>655.875</v>
      </c>
      <c r="AA264" s="2">
        <v>2842.125</v>
      </c>
      <c r="AB264" s="27">
        <f t="shared" si="5"/>
        <v>4357.875</v>
      </c>
    </row>
    <row r="265" spans="1:28" x14ac:dyDescent="0.55000000000000004">
      <c r="A265" s="9" t="s">
        <v>846</v>
      </c>
      <c r="B265" t="s">
        <v>122</v>
      </c>
      <c r="C265" t="s">
        <v>132</v>
      </c>
      <c r="D265" s="1" t="s">
        <v>711</v>
      </c>
      <c r="E265" s="9" t="s">
        <v>712</v>
      </c>
      <c r="F265" s="9"/>
      <c r="G265" s="15"/>
      <c r="H265" s="19" t="s">
        <v>981</v>
      </c>
      <c r="S265" s="10">
        <v>6500</v>
      </c>
      <c r="T265" s="10">
        <v>6500</v>
      </c>
      <c r="U265" s="10">
        <v>6500</v>
      </c>
      <c r="V265" s="9">
        <v>20015</v>
      </c>
      <c r="W265" s="16">
        <v>2</v>
      </c>
      <c r="X265" s="9">
        <v>15</v>
      </c>
      <c r="Y265">
        <v>2186.25</v>
      </c>
      <c r="Z265" s="2">
        <v>655.875</v>
      </c>
      <c r="AA265" s="2">
        <v>2842.125</v>
      </c>
      <c r="AB265" s="27">
        <f t="shared" si="5"/>
        <v>3657.875</v>
      </c>
    </row>
    <row r="266" spans="1:28" x14ac:dyDescent="0.55000000000000004">
      <c r="A266" s="9" t="s">
        <v>846</v>
      </c>
      <c r="B266" t="s">
        <v>122</v>
      </c>
      <c r="C266" t="s">
        <v>132</v>
      </c>
      <c r="D266" s="1" t="s">
        <v>711</v>
      </c>
      <c r="E266" s="9" t="s">
        <v>712</v>
      </c>
      <c r="F266" s="9"/>
      <c r="G266" s="15"/>
      <c r="S266" s="10">
        <v>6500</v>
      </c>
      <c r="T266" s="10">
        <v>6500</v>
      </c>
      <c r="U266" s="10">
        <v>6500</v>
      </c>
      <c r="V266" s="9">
        <v>20015</v>
      </c>
      <c r="W266" s="16">
        <v>2</v>
      </c>
      <c r="X266" s="9">
        <v>15</v>
      </c>
      <c r="Y266">
        <v>2186.25</v>
      </c>
      <c r="Z266" s="2">
        <v>655.875</v>
      </c>
      <c r="AA266" s="2">
        <v>2842.125</v>
      </c>
      <c r="AB266" s="27">
        <f t="shared" si="5"/>
        <v>3657.875</v>
      </c>
    </row>
    <row r="267" spans="1:28" x14ac:dyDescent="0.55000000000000004">
      <c r="A267" s="9" t="s">
        <v>846</v>
      </c>
      <c r="B267" t="s">
        <v>122</v>
      </c>
      <c r="C267" t="s">
        <v>132</v>
      </c>
      <c r="D267" s="1" t="s">
        <v>711</v>
      </c>
      <c r="E267" s="9" t="s">
        <v>712</v>
      </c>
      <c r="F267" s="9"/>
      <c r="G267" s="15"/>
      <c r="S267" s="10">
        <v>6500</v>
      </c>
      <c r="T267" s="10">
        <v>6500</v>
      </c>
      <c r="U267" s="10">
        <v>6500</v>
      </c>
      <c r="V267" s="9">
        <v>20015</v>
      </c>
      <c r="W267" s="16">
        <v>2</v>
      </c>
      <c r="X267" s="9">
        <v>15</v>
      </c>
      <c r="Y267">
        <v>2186.25</v>
      </c>
      <c r="Z267" s="2">
        <v>655.875</v>
      </c>
      <c r="AA267" s="2">
        <v>2842.125</v>
      </c>
      <c r="AB267" s="27">
        <f t="shared" si="5"/>
        <v>3657.875</v>
      </c>
    </row>
    <row r="268" spans="1:28" x14ac:dyDescent="0.55000000000000004">
      <c r="A268" s="9" t="s">
        <v>846</v>
      </c>
      <c r="B268" t="s">
        <v>122</v>
      </c>
      <c r="C268" t="s">
        <v>132</v>
      </c>
      <c r="D268" s="1" t="s">
        <v>711</v>
      </c>
      <c r="E268" s="9" t="s">
        <v>712</v>
      </c>
      <c r="F268" s="9"/>
      <c r="G268" s="15"/>
      <c r="S268" s="10">
        <v>6500</v>
      </c>
      <c r="T268" s="10">
        <v>6500</v>
      </c>
      <c r="U268" s="10">
        <v>6500</v>
      </c>
      <c r="V268" s="9">
        <v>20015</v>
      </c>
      <c r="W268" s="16">
        <v>2</v>
      </c>
      <c r="X268" s="9">
        <v>15</v>
      </c>
      <c r="Y268">
        <v>2186.25</v>
      </c>
      <c r="Z268" s="2">
        <v>655.875</v>
      </c>
      <c r="AA268" s="2">
        <v>2842.125</v>
      </c>
      <c r="AB268" s="27">
        <f t="shared" si="5"/>
        <v>3657.875</v>
      </c>
    </row>
    <row r="269" spans="1:28" x14ac:dyDescent="0.55000000000000004">
      <c r="A269" s="9" t="s">
        <v>846</v>
      </c>
      <c r="B269" t="s">
        <v>122</v>
      </c>
      <c r="C269" t="s">
        <v>132</v>
      </c>
      <c r="D269" s="1" t="s">
        <v>711</v>
      </c>
      <c r="E269" s="9" t="s">
        <v>712</v>
      </c>
      <c r="F269" s="9"/>
      <c r="G269" s="15"/>
      <c r="S269" s="10">
        <v>6500</v>
      </c>
      <c r="T269" s="10">
        <v>6500</v>
      </c>
      <c r="U269" s="10">
        <v>6500</v>
      </c>
      <c r="V269" s="9">
        <v>20015</v>
      </c>
      <c r="W269" s="16">
        <v>2</v>
      </c>
      <c r="X269" s="9">
        <v>15</v>
      </c>
      <c r="Y269">
        <v>2186.25</v>
      </c>
      <c r="Z269" s="2">
        <v>655.875</v>
      </c>
      <c r="AA269" s="2">
        <v>2842.125</v>
      </c>
      <c r="AB269" s="27">
        <f t="shared" si="5"/>
        <v>3657.875</v>
      </c>
    </row>
    <row r="270" spans="1:28" x14ac:dyDescent="0.55000000000000004">
      <c r="A270" s="9" t="s">
        <v>847</v>
      </c>
      <c r="B270" t="s">
        <v>122</v>
      </c>
      <c r="C270" t="s">
        <v>132</v>
      </c>
      <c r="D270" s="1" t="s">
        <v>713</v>
      </c>
      <c r="E270" s="9" t="s">
        <v>714</v>
      </c>
      <c r="F270" s="9"/>
      <c r="G270" s="15"/>
      <c r="H270" s="19" t="s">
        <v>981</v>
      </c>
      <c r="S270" s="10">
        <v>6000</v>
      </c>
      <c r="T270" s="10">
        <v>6000</v>
      </c>
      <c r="U270" s="10">
        <v>6000</v>
      </c>
      <c r="V270" s="9">
        <v>20015</v>
      </c>
      <c r="W270" s="16">
        <v>2</v>
      </c>
      <c r="X270" s="9">
        <v>15</v>
      </c>
      <c r="Y270">
        <v>2186.25</v>
      </c>
      <c r="Z270" s="2">
        <v>655.875</v>
      </c>
      <c r="AA270" s="2">
        <v>2842.125</v>
      </c>
      <c r="AB270" s="27">
        <f t="shared" si="5"/>
        <v>3157.875</v>
      </c>
    </row>
    <row r="271" spans="1:28" x14ac:dyDescent="0.55000000000000004">
      <c r="A271" s="9" t="s">
        <v>847</v>
      </c>
      <c r="B271" t="s">
        <v>122</v>
      </c>
      <c r="C271" t="s">
        <v>132</v>
      </c>
      <c r="D271" s="1" t="s">
        <v>713</v>
      </c>
      <c r="E271" s="9" t="s">
        <v>714</v>
      </c>
      <c r="F271" s="9"/>
      <c r="G271" s="15"/>
      <c r="S271" s="10">
        <v>6000</v>
      </c>
      <c r="T271" s="10">
        <v>6000</v>
      </c>
      <c r="U271" s="10">
        <v>6000</v>
      </c>
      <c r="V271" s="9">
        <v>20015</v>
      </c>
      <c r="W271" s="16">
        <v>2</v>
      </c>
      <c r="X271" s="9">
        <v>15</v>
      </c>
      <c r="Y271">
        <v>2186.25</v>
      </c>
      <c r="Z271" s="2">
        <v>655.875</v>
      </c>
      <c r="AA271" s="2">
        <v>2842.125</v>
      </c>
      <c r="AB271" s="27">
        <f t="shared" si="5"/>
        <v>3157.875</v>
      </c>
    </row>
    <row r="272" spans="1:28" x14ac:dyDescent="0.55000000000000004">
      <c r="A272" s="9" t="s">
        <v>457</v>
      </c>
      <c r="B272" t="s">
        <v>122</v>
      </c>
      <c r="C272" t="s">
        <v>137</v>
      </c>
      <c r="D272" s="1" t="s">
        <v>458</v>
      </c>
      <c r="E272" s="9" t="s">
        <v>459</v>
      </c>
      <c r="F272" s="9"/>
      <c r="I272" s="15" t="s">
        <v>460</v>
      </c>
      <c r="S272" s="33">
        <v>5000</v>
      </c>
      <c r="U272" s="2">
        <v>10800</v>
      </c>
      <c r="V272" s="9"/>
      <c r="X272" s="9">
        <v>20</v>
      </c>
      <c r="Y272">
        <v>3200</v>
      </c>
      <c r="Z272">
        <v>4640</v>
      </c>
      <c r="AA272" s="2">
        <v>7840</v>
      </c>
      <c r="AB272" s="27">
        <f t="shared" si="5"/>
        <v>-2840</v>
      </c>
    </row>
    <row r="273" spans="1:28" x14ac:dyDescent="0.55000000000000004">
      <c r="A273" s="24">
        <v>1078</v>
      </c>
      <c r="B273" t="s">
        <v>122</v>
      </c>
      <c r="C273" t="s">
        <v>137</v>
      </c>
      <c r="D273" s="1" t="s">
        <v>675</v>
      </c>
      <c r="E273" s="9" t="s">
        <v>676</v>
      </c>
      <c r="F273" s="9" t="s">
        <v>677</v>
      </c>
      <c r="G273" s="15"/>
      <c r="S273" s="10">
        <v>12000</v>
      </c>
      <c r="T273" s="10">
        <v>12000</v>
      </c>
      <c r="U273" s="10">
        <v>12000</v>
      </c>
      <c r="V273" s="9">
        <v>25</v>
      </c>
      <c r="W273" s="16">
        <v>2</v>
      </c>
      <c r="X273" s="9">
        <v>25</v>
      </c>
      <c r="Y273">
        <v>3643.75</v>
      </c>
      <c r="Z273" s="2">
        <v>1093.125</v>
      </c>
      <c r="AA273" s="2">
        <v>4736.875</v>
      </c>
      <c r="AB273" s="27">
        <f t="shared" si="5"/>
        <v>7263.125</v>
      </c>
    </row>
    <row r="274" spans="1:28" hidden="1" x14ac:dyDescent="0.55000000000000004">
      <c r="A274" s="24">
        <v>1162</v>
      </c>
      <c r="B274" t="s">
        <v>160</v>
      </c>
      <c r="C274" t="s">
        <v>770</v>
      </c>
      <c r="D274" s="1" t="s">
        <v>771</v>
      </c>
      <c r="E274" s="9" t="s">
        <v>973</v>
      </c>
      <c r="F274" s="9" t="s">
        <v>773</v>
      </c>
      <c r="G274" s="15"/>
      <c r="H274" s="19" t="s">
        <v>981</v>
      </c>
      <c r="S274" s="10">
        <v>29000</v>
      </c>
      <c r="T274" s="10">
        <v>29000</v>
      </c>
      <c r="U274" s="10">
        <v>29000</v>
      </c>
      <c r="V274" s="18"/>
      <c r="X274" s="9">
        <v>130</v>
      </c>
      <c r="Y274">
        <v>18947.5</v>
      </c>
      <c r="Z274" s="2">
        <v>5684.25</v>
      </c>
      <c r="AA274" s="2">
        <v>24631.75</v>
      </c>
      <c r="AB274" s="27">
        <f t="shared" si="5"/>
        <v>4368.25</v>
      </c>
    </row>
    <row r="275" spans="1:28" hidden="1" x14ac:dyDescent="0.55000000000000004">
      <c r="A275" s="24">
        <v>1162</v>
      </c>
      <c r="B275" t="s">
        <v>160</v>
      </c>
      <c r="C275" t="s">
        <v>770</v>
      </c>
      <c r="D275" s="1" t="s">
        <v>774</v>
      </c>
      <c r="E275" s="9" t="s">
        <v>775</v>
      </c>
      <c r="F275" s="9" t="s">
        <v>773</v>
      </c>
      <c r="G275" s="15"/>
      <c r="S275" s="10">
        <v>34000</v>
      </c>
      <c r="T275" s="10">
        <v>34000</v>
      </c>
      <c r="U275" s="10">
        <v>34000</v>
      </c>
      <c r="V275" s="18">
        <v>20130</v>
      </c>
      <c r="X275" s="9">
        <v>130</v>
      </c>
      <c r="Y275">
        <v>18947.5</v>
      </c>
      <c r="Z275" s="2">
        <v>5684.25</v>
      </c>
      <c r="AA275" s="2">
        <v>24631.75</v>
      </c>
      <c r="AB275" s="27">
        <f t="shared" si="5"/>
        <v>9368.25</v>
      </c>
    </row>
    <row r="276" spans="1:28" hidden="1" x14ac:dyDescent="0.55000000000000004">
      <c r="A276" s="24">
        <v>1190</v>
      </c>
      <c r="B276" t="s">
        <v>160</v>
      </c>
      <c r="C276" t="s">
        <v>770</v>
      </c>
      <c r="D276" s="1" t="s">
        <v>787</v>
      </c>
      <c r="E276" s="9" t="s">
        <v>788</v>
      </c>
      <c r="F276" s="9" t="s">
        <v>789</v>
      </c>
      <c r="G276" s="15"/>
      <c r="S276" s="10">
        <v>69000</v>
      </c>
      <c r="T276" s="10">
        <v>69000</v>
      </c>
      <c r="U276" s="10">
        <v>69000</v>
      </c>
      <c r="V276" s="18"/>
      <c r="W276" s="16">
        <v>2</v>
      </c>
      <c r="X276" s="9">
        <v>325</v>
      </c>
      <c r="Y276">
        <v>47368.75</v>
      </c>
      <c r="Z276" s="2">
        <v>14210.625</v>
      </c>
      <c r="AA276" s="2">
        <v>61579.375</v>
      </c>
      <c r="AB276" s="27">
        <f t="shared" si="5"/>
        <v>7420.625</v>
      </c>
    </row>
    <row r="277" spans="1:28" hidden="1" x14ac:dyDescent="0.55000000000000004">
      <c r="A277" s="24">
        <v>1069</v>
      </c>
      <c r="B277" t="s">
        <v>160</v>
      </c>
      <c r="C277" t="s">
        <v>630</v>
      </c>
      <c r="D277" s="1" t="s">
        <v>631</v>
      </c>
      <c r="E277" s="9" t="s">
        <v>632</v>
      </c>
      <c r="F277" s="9" t="s">
        <v>632</v>
      </c>
      <c r="G277" s="15"/>
      <c r="S277" s="10">
        <v>10000</v>
      </c>
      <c r="T277" s="10"/>
      <c r="U277" s="10"/>
      <c r="V277" s="9">
        <v>65</v>
      </c>
      <c r="W277" s="16">
        <v>2</v>
      </c>
      <c r="X277" s="9">
        <v>65</v>
      </c>
      <c r="Y277">
        <v>9473.75</v>
      </c>
      <c r="Z277" s="2">
        <v>2842.125</v>
      </c>
      <c r="AA277" s="2">
        <v>12315.875</v>
      </c>
      <c r="AB277" s="27">
        <f t="shared" si="5"/>
        <v>-2315.875</v>
      </c>
    </row>
    <row r="278" spans="1:28" hidden="1" x14ac:dyDescent="0.55000000000000004">
      <c r="A278" s="9" t="s">
        <v>840</v>
      </c>
      <c r="B278" t="s">
        <v>160</v>
      </c>
      <c r="C278" t="s">
        <v>630</v>
      </c>
      <c r="D278" s="1" t="s">
        <v>917</v>
      </c>
      <c r="E278" s="9" t="s">
        <v>725</v>
      </c>
      <c r="F278" s="9" t="s">
        <v>632</v>
      </c>
      <c r="G278" s="15"/>
      <c r="S278" s="10">
        <v>25000</v>
      </c>
      <c r="T278" s="10">
        <v>25000</v>
      </c>
      <c r="U278" s="10">
        <v>25000</v>
      </c>
      <c r="V278" s="9">
        <v>65</v>
      </c>
      <c r="W278" s="16">
        <v>2</v>
      </c>
      <c r="X278" s="9">
        <v>65</v>
      </c>
      <c r="Y278">
        <v>9473.75</v>
      </c>
      <c r="Z278" s="2">
        <v>2842.125</v>
      </c>
      <c r="AA278" s="2">
        <v>12315.875</v>
      </c>
      <c r="AB278" s="27">
        <f t="shared" si="5"/>
        <v>12684.125</v>
      </c>
    </row>
    <row r="279" spans="1:28" hidden="1" x14ac:dyDescent="0.55000000000000004">
      <c r="A279" s="9" t="s">
        <v>840</v>
      </c>
      <c r="B279" t="s">
        <v>160</v>
      </c>
      <c r="C279" t="s">
        <v>630</v>
      </c>
      <c r="D279" s="1" t="s">
        <v>917</v>
      </c>
      <c r="E279" s="9" t="s">
        <v>725</v>
      </c>
      <c r="F279" s="9" t="s">
        <v>632</v>
      </c>
      <c r="G279" s="15"/>
      <c r="S279" s="10">
        <v>25000</v>
      </c>
      <c r="T279" s="10">
        <v>25000</v>
      </c>
      <c r="U279" s="10">
        <v>25000</v>
      </c>
      <c r="V279" s="9">
        <v>65</v>
      </c>
      <c r="W279" s="16">
        <v>2</v>
      </c>
      <c r="X279" s="9">
        <v>65</v>
      </c>
      <c r="Y279">
        <v>9473.75</v>
      </c>
      <c r="Z279" s="2">
        <v>2842.125</v>
      </c>
      <c r="AA279" s="2">
        <v>12315.875</v>
      </c>
      <c r="AB279" s="27">
        <f t="shared" si="5"/>
        <v>12684.125</v>
      </c>
    </row>
    <row r="280" spans="1:28" hidden="1" x14ac:dyDescent="0.55000000000000004">
      <c r="A280" s="9" t="s">
        <v>841</v>
      </c>
      <c r="B280" t="s">
        <v>160</v>
      </c>
      <c r="C280" t="s">
        <v>630</v>
      </c>
      <c r="D280" s="1" t="s">
        <v>918</v>
      </c>
      <c r="E280" s="9" t="s">
        <v>727</v>
      </c>
      <c r="F280" s="9"/>
      <c r="G280" s="15"/>
      <c r="S280" s="10">
        <v>25000</v>
      </c>
      <c r="T280" s="10">
        <v>25000</v>
      </c>
      <c r="U280" s="10">
        <v>25000</v>
      </c>
      <c r="V280" s="9">
        <v>65</v>
      </c>
      <c r="W280" s="16">
        <v>2</v>
      </c>
      <c r="X280" s="9">
        <v>65</v>
      </c>
      <c r="Y280">
        <v>9473.75</v>
      </c>
      <c r="Z280" s="2">
        <v>2842.125</v>
      </c>
      <c r="AA280" s="2">
        <v>12315.875</v>
      </c>
      <c r="AB280" s="27">
        <f t="shared" si="5"/>
        <v>12684.125</v>
      </c>
    </row>
    <row r="281" spans="1:28" hidden="1" x14ac:dyDescent="0.55000000000000004">
      <c r="A281" s="9" t="s">
        <v>841</v>
      </c>
      <c r="B281" t="s">
        <v>160</v>
      </c>
      <c r="C281" t="s">
        <v>630</v>
      </c>
      <c r="D281" s="1" t="s">
        <v>918</v>
      </c>
      <c r="E281" s="9" t="s">
        <v>727</v>
      </c>
      <c r="F281" s="9"/>
      <c r="G281" s="15"/>
      <c r="S281" s="10">
        <v>25000</v>
      </c>
      <c r="T281" s="10">
        <v>25000</v>
      </c>
      <c r="U281" s="10">
        <v>25000</v>
      </c>
      <c r="V281" s="9">
        <v>65</v>
      </c>
      <c r="W281" s="16">
        <v>2</v>
      </c>
      <c r="X281" s="9">
        <v>65</v>
      </c>
      <c r="Y281">
        <v>9473.75</v>
      </c>
      <c r="Z281" s="2">
        <v>2842.125</v>
      </c>
      <c r="AA281" s="2">
        <v>12315.875</v>
      </c>
      <c r="AB281" s="27">
        <f t="shared" si="5"/>
        <v>12684.125</v>
      </c>
    </row>
    <row r="282" spans="1:28" hidden="1" x14ac:dyDescent="0.55000000000000004">
      <c r="A282" s="24">
        <v>1158</v>
      </c>
      <c r="B282" t="s">
        <v>160</v>
      </c>
      <c r="C282" t="s">
        <v>630</v>
      </c>
      <c r="D282" s="1" t="s">
        <v>919</v>
      </c>
      <c r="E282" s="9" t="s">
        <v>760</v>
      </c>
      <c r="F282" s="9" t="s">
        <v>760</v>
      </c>
      <c r="G282" s="15"/>
      <c r="S282" s="10">
        <v>22000</v>
      </c>
      <c r="T282" s="10">
        <v>22000</v>
      </c>
      <c r="U282" s="10">
        <v>22000</v>
      </c>
      <c r="V282" s="18"/>
      <c r="X282" s="9">
        <v>180</v>
      </c>
      <c r="Y282">
        <v>26235</v>
      </c>
      <c r="Z282" s="2">
        <v>7870.5</v>
      </c>
      <c r="AA282" s="2">
        <v>34105.5</v>
      </c>
      <c r="AB282" s="27">
        <f t="shared" si="5"/>
        <v>-12105.5</v>
      </c>
    </row>
    <row r="283" spans="1:28" hidden="1" x14ac:dyDescent="0.55000000000000004">
      <c r="A283" s="24">
        <v>1158</v>
      </c>
      <c r="B283" t="s">
        <v>160</v>
      </c>
      <c r="C283" t="s">
        <v>630</v>
      </c>
      <c r="D283" s="1" t="s">
        <v>919</v>
      </c>
      <c r="E283" s="9" t="s">
        <v>760</v>
      </c>
      <c r="F283" s="9"/>
      <c r="G283" s="15"/>
      <c r="S283" s="10">
        <v>22000</v>
      </c>
      <c r="T283" s="10">
        <v>22000</v>
      </c>
      <c r="U283" s="10">
        <v>22000</v>
      </c>
      <c r="V283" s="18"/>
      <c r="X283" s="9"/>
      <c r="Z283" s="2"/>
      <c r="AA283" s="2"/>
      <c r="AB283" s="27">
        <f t="shared" si="5"/>
        <v>22000</v>
      </c>
    </row>
    <row r="284" spans="1:28" hidden="1" x14ac:dyDescent="0.55000000000000004">
      <c r="A284" s="24">
        <v>1158</v>
      </c>
      <c r="B284" t="s">
        <v>160</v>
      </c>
      <c r="C284" t="s">
        <v>630</v>
      </c>
      <c r="D284" s="1" t="s">
        <v>919</v>
      </c>
      <c r="E284" s="9" t="s">
        <v>760</v>
      </c>
      <c r="F284" s="9"/>
      <c r="G284" s="15"/>
      <c r="S284" s="10">
        <v>22000</v>
      </c>
      <c r="T284" s="10">
        <v>22000</v>
      </c>
      <c r="U284" s="10">
        <v>22000</v>
      </c>
      <c r="V284" s="18"/>
      <c r="X284" s="9"/>
      <c r="Z284" s="2"/>
      <c r="AA284" s="2"/>
      <c r="AB284" s="27">
        <f t="shared" si="5"/>
        <v>22000</v>
      </c>
    </row>
    <row r="285" spans="1:28" hidden="1" x14ac:dyDescent="0.55000000000000004">
      <c r="A285" s="24">
        <v>1159</v>
      </c>
      <c r="B285" t="s">
        <v>160</v>
      </c>
      <c r="C285" t="s">
        <v>630</v>
      </c>
      <c r="D285" s="1" t="s">
        <v>920</v>
      </c>
      <c r="E285" s="9" t="s">
        <v>762</v>
      </c>
      <c r="F285" s="9" t="s">
        <v>762</v>
      </c>
      <c r="G285" s="15"/>
      <c r="S285" s="10">
        <v>22000</v>
      </c>
      <c r="T285" s="10">
        <v>22000</v>
      </c>
      <c r="U285" s="10">
        <v>22000</v>
      </c>
      <c r="V285" s="14"/>
      <c r="X285" s="9">
        <v>150</v>
      </c>
      <c r="Y285">
        <v>21862.5</v>
      </c>
      <c r="Z285" s="2">
        <v>6558.75</v>
      </c>
      <c r="AA285" s="2">
        <v>28421.25</v>
      </c>
      <c r="AB285" s="27">
        <f t="shared" si="5"/>
        <v>-6421.25</v>
      </c>
    </row>
    <row r="286" spans="1:28" hidden="1" x14ac:dyDescent="0.55000000000000004">
      <c r="A286" s="24">
        <v>1159</v>
      </c>
      <c r="B286" t="s">
        <v>160</v>
      </c>
      <c r="C286" t="s">
        <v>630</v>
      </c>
      <c r="D286" s="1" t="s">
        <v>920</v>
      </c>
      <c r="E286" s="9" t="s">
        <v>762</v>
      </c>
      <c r="F286" s="9"/>
      <c r="G286" s="15"/>
      <c r="S286" s="10">
        <v>22000</v>
      </c>
      <c r="T286" s="10">
        <v>22000</v>
      </c>
      <c r="U286" s="10">
        <v>22000</v>
      </c>
      <c r="V286" s="18"/>
      <c r="X286" s="9"/>
      <c r="Z286" s="2"/>
      <c r="AA286" s="2"/>
      <c r="AB286" s="27">
        <f t="shared" si="5"/>
        <v>22000</v>
      </c>
    </row>
    <row r="287" spans="1:28" hidden="1" x14ac:dyDescent="0.55000000000000004">
      <c r="A287" s="24">
        <v>1159</v>
      </c>
      <c r="B287" t="s">
        <v>160</v>
      </c>
      <c r="C287" t="s">
        <v>630</v>
      </c>
      <c r="D287" s="1" t="s">
        <v>920</v>
      </c>
      <c r="E287" s="9" t="s">
        <v>762</v>
      </c>
      <c r="F287" s="9"/>
      <c r="G287" s="15"/>
      <c r="S287" s="10">
        <v>22000</v>
      </c>
      <c r="T287" s="10">
        <v>22000</v>
      </c>
      <c r="U287" s="10">
        <v>22000</v>
      </c>
      <c r="V287" s="18"/>
      <c r="X287" s="9"/>
      <c r="Z287" s="2"/>
      <c r="AA287" s="2"/>
      <c r="AB287" s="27">
        <f t="shared" si="5"/>
        <v>22000</v>
      </c>
    </row>
    <row r="288" spans="1:28" hidden="1" x14ac:dyDescent="0.55000000000000004">
      <c r="A288" s="9" t="s">
        <v>159</v>
      </c>
      <c r="B288" t="s">
        <v>160</v>
      </c>
      <c r="C288" t="s">
        <v>137</v>
      </c>
      <c r="D288" s="1" t="s">
        <v>161</v>
      </c>
      <c r="E288" s="9" t="s">
        <v>162</v>
      </c>
      <c r="F288" s="9" t="s">
        <v>162</v>
      </c>
      <c r="S288" s="2">
        <v>37800</v>
      </c>
      <c r="U288" s="2">
        <v>37800</v>
      </c>
      <c r="V288" s="9">
        <v>10120</v>
      </c>
      <c r="W288">
        <v>1</v>
      </c>
      <c r="X288" s="9">
        <v>120</v>
      </c>
      <c r="Y288" s="10">
        <v>20160</v>
      </c>
      <c r="Z288" s="2">
        <v>23385.599999999999</v>
      </c>
      <c r="AA288" s="2">
        <v>43545.599999999999</v>
      </c>
      <c r="AB288" s="27">
        <f t="shared" si="5"/>
        <v>-5745.5999999999985</v>
      </c>
    </row>
    <row r="289" spans="1:28" hidden="1" x14ac:dyDescent="0.55000000000000004">
      <c r="A289" s="9" t="s">
        <v>245</v>
      </c>
      <c r="B289" t="s">
        <v>160</v>
      </c>
      <c r="C289" t="s">
        <v>137</v>
      </c>
      <c r="D289" s="1" t="s">
        <v>246</v>
      </c>
      <c r="E289" s="9" t="s">
        <v>247</v>
      </c>
      <c r="F289" s="9" t="s">
        <v>247</v>
      </c>
      <c r="S289" s="2">
        <v>26000</v>
      </c>
      <c r="U289" s="2">
        <v>26000</v>
      </c>
      <c r="V289" s="9">
        <v>10035</v>
      </c>
      <c r="X289" s="9">
        <v>35</v>
      </c>
      <c r="Y289" s="10">
        <v>5880</v>
      </c>
      <c r="Z289" s="2">
        <v>6820.7999999999993</v>
      </c>
      <c r="AA289" s="2">
        <v>12700.8</v>
      </c>
      <c r="AB289" s="27">
        <f t="shared" si="5"/>
        <v>13299.2</v>
      </c>
    </row>
    <row r="290" spans="1:28" hidden="1" x14ac:dyDescent="0.55000000000000004">
      <c r="A290" s="9" t="s">
        <v>248</v>
      </c>
      <c r="B290" t="s">
        <v>160</v>
      </c>
      <c r="C290" t="s">
        <v>137</v>
      </c>
      <c r="D290" s="1" t="s">
        <v>249</v>
      </c>
      <c r="E290" s="9" t="s">
        <v>250</v>
      </c>
      <c r="F290" s="9" t="s">
        <v>250</v>
      </c>
      <c r="H290" s="8" t="s">
        <v>981</v>
      </c>
      <c r="S290" s="2">
        <v>15660</v>
      </c>
      <c r="U290" s="2">
        <v>15660</v>
      </c>
      <c r="V290" s="9">
        <v>10040</v>
      </c>
      <c r="X290" s="9">
        <v>40</v>
      </c>
      <c r="Y290" s="10">
        <v>6720</v>
      </c>
      <c r="Z290" s="2">
        <v>7795.2</v>
      </c>
      <c r="AA290" s="2">
        <v>14515.2</v>
      </c>
      <c r="AB290" s="27">
        <f t="shared" si="5"/>
        <v>1144.7999999999993</v>
      </c>
    </row>
    <row r="291" spans="1:28" hidden="1" x14ac:dyDescent="0.55000000000000004">
      <c r="A291" s="9" t="s">
        <v>259</v>
      </c>
      <c r="B291" t="s">
        <v>160</v>
      </c>
      <c r="C291" t="s">
        <v>137</v>
      </c>
      <c r="D291" s="1" t="s">
        <v>916</v>
      </c>
      <c r="E291" s="9" t="s">
        <v>261</v>
      </c>
      <c r="F291" s="9" t="s">
        <v>261</v>
      </c>
      <c r="S291" s="2">
        <v>9000</v>
      </c>
      <c r="U291" s="2">
        <v>10000</v>
      </c>
      <c r="V291" s="9">
        <v>10002</v>
      </c>
      <c r="X291" s="9">
        <v>2</v>
      </c>
      <c r="Y291" s="10">
        <v>336</v>
      </c>
      <c r="Z291" s="2">
        <v>389.76</v>
      </c>
      <c r="AA291" s="2">
        <v>725.76</v>
      </c>
      <c r="AB291" s="27">
        <f t="shared" si="5"/>
        <v>8274.24</v>
      </c>
    </row>
    <row r="292" spans="1:28" hidden="1" x14ac:dyDescent="0.55000000000000004">
      <c r="A292" s="9" t="s">
        <v>481</v>
      </c>
      <c r="B292" t="s">
        <v>472</v>
      </c>
      <c r="C292" t="s">
        <v>477</v>
      </c>
      <c r="D292" s="1" t="s">
        <v>482</v>
      </c>
      <c r="E292" s="9" t="s">
        <v>483</v>
      </c>
      <c r="F292" s="9" t="s">
        <v>483</v>
      </c>
      <c r="H292" t="s">
        <v>981</v>
      </c>
      <c r="I292" s="15" t="s">
        <v>480</v>
      </c>
      <c r="S292" s="2">
        <v>15120</v>
      </c>
      <c r="U292" s="2">
        <v>15120</v>
      </c>
      <c r="V292" s="9">
        <v>10015</v>
      </c>
      <c r="X292" s="9">
        <v>15</v>
      </c>
      <c r="Y292">
        <v>2400</v>
      </c>
      <c r="Z292">
        <v>3480</v>
      </c>
      <c r="AA292" s="2">
        <v>5880</v>
      </c>
      <c r="AB292" s="27">
        <f t="shared" si="5"/>
        <v>9240</v>
      </c>
    </row>
    <row r="293" spans="1:28" hidden="1" x14ac:dyDescent="0.55000000000000004">
      <c r="A293" s="9" t="s">
        <v>476</v>
      </c>
      <c r="B293" t="s">
        <v>472</v>
      </c>
      <c r="C293" t="s">
        <v>477</v>
      </c>
      <c r="D293" s="1" t="s">
        <v>478</v>
      </c>
      <c r="E293" s="9" t="s">
        <v>479</v>
      </c>
      <c r="F293" s="9"/>
      <c r="I293" s="15" t="s">
        <v>480</v>
      </c>
      <c r="S293" s="2">
        <v>15120</v>
      </c>
      <c r="U293" s="2">
        <v>15120</v>
      </c>
      <c r="V293" s="21"/>
      <c r="X293" s="9">
        <v>15</v>
      </c>
      <c r="Y293">
        <v>2400</v>
      </c>
      <c r="Z293">
        <v>3480</v>
      </c>
      <c r="AA293" s="2">
        <v>5880</v>
      </c>
      <c r="AB293" s="27">
        <f t="shared" si="5"/>
        <v>9240</v>
      </c>
    </row>
    <row r="294" spans="1:28" hidden="1" x14ac:dyDescent="0.55000000000000004">
      <c r="A294" s="9" t="s">
        <v>854</v>
      </c>
      <c r="B294" t="s">
        <v>472</v>
      </c>
      <c r="C294" t="s">
        <v>477</v>
      </c>
      <c r="D294" s="1" t="s">
        <v>484</v>
      </c>
      <c r="E294" s="9" t="s">
        <v>485</v>
      </c>
      <c r="F294" s="9" t="s">
        <v>485</v>
      </c>
      <c r="H294" t="s">
        <v>981</v>
      </c>
      <c r="I294" s="15"/>
      <c r="S294" s="2">
        <v>15500</v>
      </c>
      <c r="U294" s="2">
        <v>15500</v>
      </c>
      <c r="V294">
        <v>10020</v>
      </c>
      <c r="X294" s="9">
        <v>20</v>
      </c>
      <c r="Y294">
        <v>3200</v>
      </c>
      <c r="Z294">
        <v>4640</v>
      </c>
      <c r="AA294" s="2">
        <v>7840</v>
      </c>
      <c r="AB294" s="27">
        <f t="shared" si="5"/>
        <v>7660</v>
      </c>
    </row>
    <row r="295" spans="1:28" hidden="1" x14ac:dyDescent="0.55000000000000004">
      <c r="A295" s="25">
        <v>1206</v>
      </c>
      <c r="B295" t="s">
        <v>472</v>
      </c>
      <c r="C295" t="s">
        <v>811</v>
      </c>
      <c r="D295" s="1" t="s">
        <v>812</v>
      </c>
      <c r="E295" s="18" t="s">
        <v>813</v>
      </c>
      <c r="F295" s="18" t="s">
        <v>814</v>
      </c>
      <c r="G295" s="19" t="s">
        <v>928</v>
      </c>
      <c r="I295" s="15"/>
      <c r="S295" s="16">
        <v>168000</v>
      </c>
      <c r="T295" s="16">
        <v>168000</v>
      </c>
      <c r="U295" s="16">
        <v>168000</v>
      </c>
      <c r="V295" s="15"/>
      <c r="X295" s="18">
        <v>700</v>
      </c>
      <c r="Y295">
        <v>102025</v>
      </c>
      <c r="Z295" s="2">
        <v>30607.5</v>
      </c>
      <c r="AA295" s="2">
        <v>132632.5</v>
      </c>
      <c r="AB295" s="27">
        <f t="shared" si="5"/>
        <v>35367.5</v>
      </c>
    </row>
    <row r="296" spans="1:28" hidden="1" x14ac:dyDescent="0.55000000000000004">
      <c r="A296" s="9" t="s">
        <v>471</v>
      </c>
      <c r="B296" t="s">
        <v>472</v>
      </c>
      <c r="C296" t="s">
        <v>137</v>
      </c>
      <c r="D296" s="1" t="s">
        <v>473</v>
      </c>
      <c r="E296" s="9" t="s">
        <v>474</v>
      </c>
      <c r="F296" s="9"/>
      <c r="I296" s="15" t="s">
        <v>475</v>
      </c>
      <c r="S296" s="2">
        <v>5500</v>
      </c>
      <c r="U296" s="2">
        <v>10260</v>
      </c>
      <c r="X296" s="9">
        <v>25</v>
      </c>
      <c r="Y296">
        <v>4000</v>
      </c>
      <c r="Z296">
        <v>5800</v>
      </c>
      <c r="AA296" s="2">
        <v>9800</v>
      </c>
      <c r="AB296" s="27">
        <f t="shared" si="5"/>
        <v>-4300</v>
      </c>
    </row>
    <row r="297" spans="1:28" hidden="1" x14ac:dyDescent="0.55000000000000004">
      <c r="A297" s="9" t="s">
        <v>486</v>
      </c>
      <c r="B297" t="s">
        <v>472</v>
      </c>
      <c r="C297" t="s">
        <v>137</v>
      </c>
      <c r="D297" s="1" t="s">
        <v>487</v>
      </c>
      <c r="E297" s="9" t="s">
        <v>488</v>
      </c>
      <c r="F297" s="9"/>
      <c r="I297" s="15" t="s">
        <v>489</v>
      </c>
      <c r="S297" s="2">
        <v>7200</v>
      </c>
      <c r="U297" s="2">
        <v>7200</v>
      </c>
      <c r="V297" s="15"/>
      <c r="X297" s="9">
        <v>15</v>
      </c>
      <c r="Y297">
        <v>2400</v>
      </c>
      <c r="Z297">
        <v>3480</v>
      </c>
      <c r="AA297" s="2">
        <v>5880</v>
      </c>
      <c r="AB297" s="27">
        <f t="shared" si="5"/>
        <v>1320</v>
      </c>
    </row>
    <row r="298" spans="1:28" hidden="1" x14ac:dyDescent="0.55000000000000004">
      <c r="A298" s="9" t="s">
        <v>835</v>
      </c>
      <c r="B298" t="s">
        <v>693</v>
      </c>
      <c r="C298" t="s">
        <v>790</v>
      </c>
      <c r="D298" s="1" t="s">
        <v>791</v>
      </c>
      <c r="E298" s="9" t="s">
        <v>792</v>
      </c>
      <c r="F298" s="9" t="s">
        <v>793</v>
      </c>
      <c r="G298" s="15"/>
      <c r="H298" s="19" t="s">
        <v>981</v>
      </c>
      <c r="S298" s="10">
        <v>9800</v>
      </c>
      <c r="T298" s="10">
        <v>9800</v>
      </c>
      <c r="U298" s="10">
        <v>9800</v>
      </c>
      <c r="V298" s="18">
        <v>20025</v>
      </c>
      <c r="W298" s="16">
        <v>2</v>
      </c>
      <c r="X298" s="9">
        <v>25</v>
      </c>
      <c r="Y298">
        <v>3643.75</v>
      </c>
      <c r="Z298" s="2">
        <v>1093.125</v>
      </c>
      <c r="AA298" s="2">
        <v>4736.875</v>
      </c>
      <c r="AB298" s="27">
        <f t="shared" si="5"/>
        <v>5063.125</v>
      </c>
    </row>
    <row r="299" spans="1:28" hidden="1" x14ac:dyDescent="0.55000000000000004">
      <c r="A299" s="9" t="s">
        <v>836</v>
      </c>
      <c r="B299" t="s">
        <v>693</v>
      </c>
      <c r="C299" t="s">
        <v>790</v>
      </c>
      <c r="D299" s="1" t="s">
        <v>794</v>
      </c>
      <c r="E299" s="9" t="s">
        <v>795</v>
      </c>
      <c r="F299" s="9"/>
      <c r="G299" s="15"/>
      <c r="S299" s="10">
        <v>9500</v>
      </c>
      <c r="T299" s="10">
        <v>9500</v>
      </c>
      <c r="U299" s="10">
        <v>9500</v>
      </c>
      <c r="V299" s="18">
        <v>20025</v>
      </c>
      <c r="W299" s="16">
        <v>2</v>
      </c>
      <c r="X299" s="9">
        <v>25</v>
      </c>
      <c r="Y299">
        <v>3643.75</v>
      </c>
      <c r="Z299" s="2">
        <v>1093.125</v>
      </c>
      <c r="AA299" s="2">
        <v>4736.875</v>
      </c>
      <c r="AB299" s="27">
        <f t="shared" si="5"/>
        <v>4763.125</v>
      </c>
    </row>
    <row r="300" spans="1:28" hidden="1" x14ac:dyDescent="0.55000000000000004">
      <c r="A300" s="9" t="s">
        <v>837</v>
      </c>
      <c r="B300" t="s">
        <v>693</v>
      </c>
      <c r="C300" t="s">
        <v>790</v>
      </c>
      <c r="D300" s="1" t="s">
        <v>796</v>
      </c>
      <c r="E300" s="9" t="s">
        <v>797</v>
      </c>
      <c r="F300" s="9"/>
      <c r="G300" s="15"/>
      <c r="S300" s="10">
        <v>9500</v>
      </c>
      <c r="T300" s="10">
        <v>9500</v>
      </c>
      <c r="U300" s="10">
        <v>9500</v>
      </c>
      <c r="V300" s="18">
        <v>20025</v>
      </c>
      <c r="W300" s="16">
        <v>2</v>
      </c>
      <c r="X300" s="9">
        <v>25</v>
      </c>
      <c r="Y300">
        <v>3643.75</v>
      </c>
      <c r="Z300" s="2">
        <v>1093.125</v>
      </c>
      <c r="AA300" s="2">
        <v>4736.875</v>
      </c>
      <c r="AB300" s="27">
        <f t="shared" si="5"/>
        <v>4763.125</v>
      </c>
    </row>
    <row r="301" spans="1:28" hidden="1" x14ac:dyDescent="0.55000000000000004">
      <c r="A301" s="9" t="s">
        <v>860</v>
      </c>
      <c r="B301" t="s">
        <v>693</v>
      </c>
      <c r="C301" t="s">
        <v>790</v>
      </c>
      <c r="D301" s="1" t="s">
        <v>798</v>
      </c>
      <c r="E301" s="9" t="s">
        <v>799</v>
      </c>
      <c r="F301" s="9"/>
      <c r="G301" s="15"/>
      <c r="S301" s="10">
        <v>9500</v>
      </c>
      <c r="T301" s="10">
        <v>9500</v>
      </c>
      <c r="U301" s="10">
        <v>9500</v>
      </c>
      <c r="V301" s="18">
        <v>20025</v>
      </c>
      <c r="W301" s="16">
        <v>2</v>
      </c>
      <c r="X301" s="9">
        <v>25</v>
      </c>
      <c r="Y301">
        <v>3643.75</v>
      </c>
      <c r="Z301" s="2">
        <v>1093.125</v>
      </c>
      <c r="AA301" s="2">
        <v>4736.875</v>
      </c>
      <c r="AB301" s="27">
        <f t="shared" si="5"/>
        <v>4763.125</v>
      </c>
    </row>
    <row r="302" spans="1:28" hidden="1" x14ac:dyDescent="0.55000000000000004">
      <c r="A302" s="15" t="s">
        <v>838</v>
      </c>
      <c r="B302" t="s">
        <v>693</v>
      </c>
      <c r="C302" t="s">
        <v>790</v>
      </c>
      <c r="D302" s="1" t="s">
        <v>800</v>
      </c>
      <c r="E302" s="9" t="s">
        <v>801</v>
      </c>
      <c r="F302" s="15"/>
      <c r="G302" s="15"/>
      <c r="H302" s="19" t="s">
        <v>981</v>
      </c>
      <c r="S302" s="10">
        <v>9300</v>
      </c>
      <c r="T302" s="10">
        <v>9300</v>
      </c>
      <c r="U302" s="10">
        <v>9300</v>
      </c>
      <c r="V302" s="19">
        <v>20025</v>
      </c>
      <c r="W302" s="16">
        <v>2</v>
      </c>
      <c r="X302" s="9">
        <v>25</v>
      </c>
      <c r="Y302">
        <v>3643.75</v>
      </c>
      <c r="Z302" s="2">
        <v>1093.125</v>
      </c>
      <c r="AA302" s="2">
        <v>4736.875</v>
      </c>
      <c r="AB302" s="27">
        <f t="shared" si="5"/>
        <v>4563.125</v>
      </c>
    </row>
    <row r="303" spans="1:28" hidden="1" x14ac:dyDescent="0.55000000000000004">
      <c r="A303" s="15" t="s">
        <v>191</v>
      </c>
      <c r="B303" t="s">
        <v>44</v>
      </c>
      <c r="C303" t="s">
        <v>35</v>
      </c>
      <c r="D303" s="1" t="s">
        <v>192</v>
      </c>
      <c r="E303" s="9" t="s">
        <v>193</v>
      </c>
      <c r="F303" t="s">
        <v>193</v>
      </c>
      <c r="S303" s="2"/>
      <c r="X303" s="18">
        <v>8</v>
      </c>
      <c r="Y303" s="10">
        <v>1344</v>
      </c>
      <c r="Z303" s="2">
        <v>1559.04</v>
      </c>
      <c r="AA303" s="2">
        <v>2903.04</v>
      </c>
      <c r="AB303" s="27">
        <f t="shared" si="5"/>
        <v>0</v>
      </c>
    </row>
    <row r="304" spans="1:28" hidden="1" x14ac:dyDescent="0.55000000000000004">
      <c r="A304" s="15" t="s">
        <v>244</v>
      </c>
      <c r="B304" t="s">
        <v>28</v>
      </c>
      <c r="C304" t="s">
        <v>29</v>
      </c>
      <c r="D304" s="1" t="s">
        <v>192</v>
      </c>
      <c r="E304" s="9" t="s">
        <v>193</v>
      </c>
      <c r="F304" t="s">
        <v>193</v>
      </c>
      <c r="S304" s="2"/>
      <c r="X304" s="9">
        <v>15</v>
      </c>
      <c r="Y304" s="10">
        <v>2520</v>
      </c>
      <c r="Z304" s="2">
        <v>2923.2</v>
      </c>
      <c r="AA304" s="2">
        <v>5443.2</v>
      </c>
      <c r="AB304" s="27">
        <f t="shared" si="5"/>
        <v>0</v>
      </c>
    </row>
    <row r="305" spans="1:29" hidden="1" x14ac:dyDescent="0.55000000000000004">
      <c r="A305" t="s">
        <v>192</v>
      </c>
      <c r="B305" t="s">
        <v>192</v>
      </c>
      <c r="C305" t="s">
        <v>192</v>
      </c>
      <c r="D305" s="1" t="s">
        <v>192</v>
      </c>
      <c r="E305" s="9" t="s">
        <v>192</v>
      </c>
      <c r="S305" s="2"/>
      <c r="X305" s="30">
        <v>1709</v>
      </c>
      <c r="Y305" s="2">
        <v>287112</v>
      </c>
      <c r="AA305" s="2">
        <v>602622.72000000009</v>
      </c>
      <c r="AB305" s="27">
        <f t="shared" si="5"/>
        <v>0</v>
      </c>
    </row>
    <row r="306" spans="1:29" hidden="1" x14ac:dyDescent="0.55000000000000004">
      <c r="A306" t="s">
        <v>192</v>
      </c>
      <c r="B306" t="s">
        <v>192</v>
      </c>
      <c r="C306" t="s">
        <v>192</v>
      </c>
      <c r="D306" s="1" t="s">
        <v>192</v>
      </c>
      <c r="E306" s="9" t="s">
        <v>192</v>
      </c>
      <c r="S306" s="2"/>
      <c r="X306" s="9"/>
      <c r="Y306">
        <v>160</v>
      </c>
      <c r="Z306">
        <v>1.45</v>
      </c>
      <c r="AB306" s="27">
        <f t="shared" si="5"/>
        <v>0</v>
      </c>
    </row>
    <row r="307" spans="1:29" hidden="1" x14ac:dyDescent="0.55000000000000004">
      <c r="A307" t="s">
        <v>342</v>
      </c>
      <c r="D307" s="1" t="s">
        <v>192</v>
      </c>
      <c r="E307" s="9" t="s">
        <v>343</v>
      </c>
      <c r="F307" t="s">
        <v>343</v>
      </c>
      <c r="I307" s="15" t="s">
        <v>344</v>
      </c>
      <c r="S307" s="2"/>
      <c r="X307" s="9">
        <v>12</v>
      </c>
      <c r="Y307">
        <v>1920</v>
      </c>
      <c r="Z307">
        <v>2784</v>
      </c>
      <c r="AA307" s="2">
        <v>4704</v>
      </c>
      <c r="AB307" s="27">
        <f t="shared" si="5"/>
        <v>0</v>
      </c>
    </row>
    <row r="308" spans="1:29" hidden="1" x14ac:dyDescent="0.55000000000000004">
      <c r="A308" t="s">
        <v>419</v>
      </c>
      <c r="D308" s="1" t="s">
        <v>192</v>
      </c>
      <c r="E308" s="9"/>
      <c r="I308" s="15" t="s">
        <v>420</v>
      </c>
      <c r="S308" s="2">
        <v>2376</v>
      </c>
      <c r="U308" s="2">
        <v>2376</v>
      </c>
      <c r="X308" s="9">
        <v>5</v>
      </c>
      <c r="Y308">
        <v>800</v>
      </c>
      <c r="Z308">
        <v>1160</v>
      </c>
      <c r="AA308" s="2">
        <v>1960</v>
      </c>
      <c r="AB308" s="27">
        <f t="shared" si="5"/>
        <v>416</v>
      </c>
    </row>
    <row r="309" spans="1:29" hidden="1" x14ac:dyDescent="0.55000000000000004">
      <c r="A309" t="s">
        <v>520</v>
      </c>
      <c r="D309" s="1" t="s">
        <v>192</v>
      </c>
      <c r="E309" s="21" t="s">
        <v>521</v>
      </c>
      <c r="I309" s="15" t="s">
        <v>522</v>
      </c>
      <c r="S309" s="2">
        <v>4536</v>
      </c>
      <c r="U309" s="2">
        <v>4536</v>
      </c>
      <c r="X309" s="21">
        <v>10</v>
      </c>
      <c r="Y309">
        <v>1600</v>
      </c>
      <c r="Z309">
        <v>2320</v>
      </c>
      <c r="AA309" s="2">
        <v>3920</v>
      </c>
      <c r="AB309" s="27">
        <f t="shared" si="5"/>
        <v>616</v>
      </c>
    </row>
    <row r="310" spans="1:29" hidden="1" x14ac:dyDescent="0.55000000000000004">
      <c r="A310" t="s">
        <v>192</v>
      </c>
      <c r="B310" t="s">
        <v>192</v>
      </c>
      <c r="C310" t="s">
        <v>192</v>
      </c>
      <c r="D310" s="1" t="s">
        <v>192</v>
      </c>
      <c r="E310" s="21" t="s">
        <v>192</v>
      </c>
      <c r="I310" s="15"/>
      <c r="X310" s="21"/>
      <c r="Y310">
        <v>145.75</v>
      </c>
      <c r="Z310">
        <v>0.3</v>
      </c>
      <c r="AA310" s="2"/>
      <c r="AB310" s="27">
        <f t="shared" si="5"/>
        <v>0</v>
      </c>
    </row>
    <row r="311" spans="1:29" hidden="1" x14ac:dyDescent="0.55000000000000004">
      <c r="A311" t="s">
        <v>815</v>
      </c>
      <c r="D311" s="1" t="s">
        <v>192</v>
      </c>
      <c r="E311" s="21" t="s">
        <v>816</v>
      </c>
      <c r="U311" s="10"/>
      <c r="X311" s="21">
        <v>40.5</v>
      </c>
      <c r="AA311">
        <v>6493.2225623087006</v>
      </c>
      <c r="AB311" s="27">
        <f t="shared" si="5"/>
        <v>0</v>
      </c>
    </row>
    <row r="312" spans="1:29" hidden="1" x14ac:dyDescent="0.55000000000000004">
      <c r="A312" s="13" t="s">
        <v>904</v>
      </c>
      <c r="B312" t="s">
        <v>28</v>
      </c>
      <c r="C312" t="s">
        <v>57</v>
      </c>
      <c r="D312"/>
      <c r="E312" s="21" t="s">
        <v>905</v>
      </c>
      <c r="S312" s="2">
        <v>2200</v>
      </c>
      <c r="U312" s="2">
        <v>2200</v>
      </c>
      <c r="V312">
        <v>10005</v>
      </c>
      <c r="X312" s="21">
        <v>5</v>
      </c>
      <c r="Y312" s="10">
        <v>840</v>
      </c>
      <c r="Z312" s="2">
        <v>974.4</v>
      </c>
      <c r="AA312" s="2">
        <v>1814.4</v>
      </c>
      <c r="AB312" s="27">
        <f t="shared" si="5"/>
        <v>385.59999999999991</v>
      </c>
    </row>
    <row r="313" spans="1:29" hidden="1" x14ac:dyDescent="0.55000000000000004">
      <c r="A313" t="s">
        <v>469</v>
      </c>
      <c r="E313" s="21" t="s">
        <v>470</v>
      </c>
      <c r="I313" s="15" t="s">
        <v>470</v>
      </c>
      <c r="S313" s="2"/>
      <c r="X313" s="21">
        <v>45</v>
      </c>
      <c r="Y313">
        <v>7200</v>
      </c>
      <c r="Z313">
        <v>10440</v>
      </c>
      <c r="AA313" s="2">
        <v>17640</v>
      </c>
      <c r="AB313" s="27">
        <f t="shared" si="5"/>
        <v>0</v>
      </c>
    </row>
    <row r="314" spans="1:29" hidden="1" x14ac:dyDescent="0.55000000000000004">
      <c r="B314" t="s">
        <v>693</v>
      </c>
      <c r="C314" t="s">
        <v>137</v>
      </c>
      <c r="D314" s="1" t="s">
        <v>694</v>
      </c>
      <c r="E314" s="21" t="s">
        <v>924</v>
      </c>
      <c r="S314" s="10">
        <v>2300</v>
      </c>
      <c r="T314" s="10"/>
      <c r="U314" s="10">
        <v>2300</v>
      </c>
      <c r="X314" s="14">
        <v>5</v>
      </c>
      <c r="Y314">
        <v>840</v>
      </c>
      <c r="AA314" s="2">
        <v>1100</v>
      </c>
      <c r="AB314" s="27">
        <f t="shared" si="5"/>
        <v>1200</v>
      </c>
    </row>
    <row r="315" spans="1:29" hidden="1" x14ac:dyDescent="0.55000000000000004">
      <c r="B315" t="s">
        <v>693</v>
      </c>
      <c r="C315" t="s">
        <v>137</v>
      </c>
      <c r="D315" s="1" t="s">
        <v>927</v>
      </c>
      <c r="E315" s="21" t="s">
        <v>925</v>
      </c>
      <c r="S315" s="10">
        <v>2300</v>
      </c>
      <c r="T315" s="10"/>
      <c r="U315" s="10">
        <v>2300</v>
      </c>
      <c r="X315" s="14">
        <v>5</v>
      </c>
      <c r="Y315">
        <v>840</v>
      </c>
      <c r="AA315" s="2">
        <v>1100</v>
      </c>
      <c r="AB315" s="27">
        <f t="shared" si="5"/>
        <v>1200</v>
      </c>
    </row>
    <row r="316" spans="1:29" hidden="1" x14ac:dyDescent="0.55000000000000004">
      <c r="S316" s="10"/>
      <c r="T316" s="10"/>
      <c r="U316" s="10"/>
    </row>
    <row r="317" spans="1:29" hidden="1" x14ac:dyDescent="0.55000000000000004">
      <c r="S317" s="10"/>
      <c r="T317" s="10"/>
      <c r="U317" s="10"/>
      <c r="X317" s="15"/>
    </row>
    <row r="318" spans="1:29" hidden="1" x14ac:dyDescent="0.55000000000000004">
      <c r="S318" s="10"/>
      <c r="T318" s="10"/>
      <c r="U318" s="10"/>
      <c r="X318" s="15"/>
    </row>
    <row r="319" spans="1:29" hidden="1" x14ac:dyDescent="0.55000000000000004">
      <c r="S319" s="11">
        <f>SUM(S2:S318)</f>
        <v>4787352</v>
      </c>
      <c r="U319" s="11">
        <f>SUM(U2:U318)</f>
        <v>5270654</v>
      </c>
      <c r="AA319" s="11">
        <f>SUM(AA2:AA318)</f>
        <v>4139833.4883930902</v>
      </c>
      <c r="AB319" s="11">
        <f>SUM(AB2:AB318)</f>
        <v>1645457.8191692168</v>
      </c>
      <c r="AC319" s="11">
        <f>S319-AB319</f>
        <v>3141894.1808307832</v>
      </c>
    </row>
    <row r="320" spans="1:29" x14ac:dyDescent="0.55000000000000004">
      <c r="S320" s="2">
        <f>SUM(S171:S273)</f>
        <v>2953840</v>
      </c>
      <c r="AB320" s="2">
        <f>SUM(AB171:AB273)</f>
        <v>1145029.3624999993</v>
      </c>
    </row>
    <row r="321" spans="2:30" x14ac:dyDescent="0.55000000000000004">
      <c r="Y321">
        <v>145.75</v>
      </c>
      <c r="Z321">
        <v>0.3</v>
      </c>
      <c r="AD321" t="s">
        <v>955</v>
      </c>
    </row>
    <row r="322" spans="2:30" x14ac:dyDescent="0.55000000000000004">
      <c r="B322" t="s">
        <v>950</v>
      </c>
      <c r="C322" t="s">
        <v>951</v>
      </c>
      <c r="D322" s="1" t="s">
        <v>931</v>
      </c>
      <c r="E322" s="21" t="s">
        <v>952</v>
      </c>
      <c r="S322">
        <v>1200</v>
      </c>
      <c r="W322">
        <v>2</v>
      </c>
      <c r="X322" s="14">
        <v>3.94</v>
      </c>
      <c r="Y322">
        <f t="shared" ref="Y322:Z324" si="6">X322*Y$321</f>
        <v>574.255</v>
      </c>
      <c r="Z322">
        <f t="shared" si="6"/>
        <v>172.2765</v>
      </c>
      <c r="AA322">
        <f>Y322+Z322</f>
        <v>746.53150000000005</v>
      </c>
      <c r="AB322" s="27">
        <f>S322-AA322</f>
        <v>453.46849999999995</v>
      </c>
      <c r="AD322">
        <v>5</v>
      </c>
    </row>
    <row r="323" spans="2:30" x14ac:dyDescent="0.55000000000000004">
      <c r="B323" t="s">
        <v>950</v>
      </c>
      <c r="C323" t="s">
        <v>951</v>
      </c>
      <c r="D323" s="1" t="s">
        <v>932</v>
      </c>
      <c r="E323" s="21" t="s">
        <v>953</v>
      </c>
      <c r="S323">
        <v>2200</v>
      </c>
      <c r="X323">
        <v>6.79</v>
      </c>
      <c r="Y323">
        <f t="shared" si="6"/>
        <v>989.64250000000004</v>
      </c>
      <c r="Z323">
        <f t="shared" si="6"/>
        <v>296.89274999999998</v>
      </c>
      <c r="AA323">
        <f>Y323+Z323</f>
        <v>1286.5352499999999</v>
      </c>
      <c r="AB323" s="27">
        <f>S323-AA323</f>
        <v>913.46475000000009</v>
      </c>
      <c r="AD323">
        <v>2</v>
      </c>
    </row>
    <row r="324" spans="2:30" x14ac:dyDescent="0.55000000000000004">
      <c r="B324" t="s">
        <v>950</v>
      </c>
      <c r="C324" t="s">
        <v>951</v>
      </c>
      <c r="D324" s="1" t="s">
        <v>933</v>
      </c>
      <c r="E324" s="21" t="s">
        <v>954</v>
      </c>
      <c r="S324">
        <v>2300</v>
      </c>
      <c r="X324">
        <v>6.95</v>
      </c>
      <c r="Y324">
        <f t="shared" si="6"/>
        <v>1012.9625</v>
      </c>
      <c r="Z324">
        <f t="shared" si="6"/>
        <v>303.88874999999996</v>
      </c>
      <c r="AA324">
        <f>Y324+Z324</f>
        <v>1316.8512499999999</v>
      </c>
      <c r="AB324" s="27">
        <f>S324-AA324</f>
        <v>983.14875000000006</v>
      </c>
      <c r="AD324">
        <v>2</v>
      </c>
    </row>
    <row r="325" spans="2:30" x14ac:dyDescent="0.55000000000000004">
      <c r="B325" t="s">
        <v>950</v>
      </c>
      <c r="C325" t="s">
        <v>951</v>
      </c>
      <c r="D325" s="1" t="s">
        <v>934</v>
      </c>
      <c r="E325" s="21" t="s">
        <v>956</v>
      </c>
      <c r="S325">
        <v>1200</v>
      </c>
      <c r="X325">
        <v>3.94</v>
      </c>
      <c r="AD325">
        <v>2</v>
      </c>
    </row>
    <row r="326" spans="2:30" x14ac:dyDescent="0.55000000000000004">
      <c r="B326" t="s">
        <v>950</v>
      </c>
      <c r="C326" t="s">
        <v>951</v>
      </c>
      <c r="D326" s="1" t="s">
        <v>935</v>
      </c>
      <c r="E326" s="21" t="s">
        <v>957</v>
      </c>
      <c r="S326">
        <v>2600</v>
      </c>
      <c r="X326">
        <v>8.49</v>
      </c>
      <c r="AD326">
        <v>1</v>
      </c>
    </row>
    <row r="327" spans="2:30" x14ac:dyDescent="0.55000000000000004">
      <c r="B327" t="s">
        <v>950</v>
      </c>
      <c r="C327" t="s">
        <v>951</v>
      </c>
      <c r="D327" s="1" t="s">
        <v>936</v>
      </c>
      <c r="E327" s="14" t="s">
        <v>958</v>
      </c>
      <c r="S327">
        <v>1000</v>
      </c>
      <c r="X327">
        <v>2.95</v>
      </c>
      <c r="AD327">
        <v>5</v>
      </c>
    </row>
    <row r="328" spans="2:30" x14ac:dyDescent="0.55000000000000004">
      <c r="B328" t="s">
        <v>950</v>
      </c>
      <c r="C328" t="s">
        <v>951</v>
      </c>
      <c r="D328" s="1" t="s">
        <v>937</v>
      </c>
      <c r="E328" s="14" t="s">
        <v>959</v>
      </c>
      <c r="S328">
        <v>1500</v>
      </c>
      <c r="X328">
        <v>4.95</v>
      </c>
      <c r="AD328">
        <v>2</v>
      </c>
    </row>
    <row r="329" spans="2:30" x14ac:dyDescent="0.55000000000000004">
      <c r="B329" t="s">
        <v>950</v>
      </c>
      <c r="C329" t="s">
        <v>951</v>
      </c>
      <c r="D329" s="1" t="s">
        <v>938</v>
      </c>
      <c r="E329" s="21" t="s">
        <v>960</v>
      </c>
      <c r="S329">
        <v>1500</v>
      </c>
      <c r="X329">
        <v>4.49</v>
      </c>
      <c r="AD329">
        <v>4</v>
      </c>
    </row>
    <row r="330" spans="2:30" x14ac:dyDescent="0.55000000000000004">
      <c r="B330" t="s">
        <v>950</v>
      </c>
      <c r="C330" t="s">
        <v>951</v>
      </c>
      <c r="D330" s="1" t="s">
        <v>939</v>
      </c>
      <c r="E330" s="14" t="s">
        <v>961</v>
      </c>
      <c r="S330">
        <v>1500</v>
      </c>
      <c r="X330">
        <v>4.95</v>
      </c>
      <c r="AD330">
        <v>5</v>
      </c>
    </row>
    <row r="331" spans="2:30" x14ac:dyDescent="0.55000000000000004">
      <c r="B331" t="s">
        <v>950</v>
      </c>
      <c r="C331" t="s">
        <v>951</v>
      </c>
      <c r="D331" s="1" t="s">
        <v>940</v>
      </c>
      <c r="E331" s="14" t="s">
        <v>962</v>
      </c>
      <c r="S331">
        <v>800</v>
      </c>
      <c r="X331">
        <v>1.98</v>
      </c>
      <c r="AD331">
        <v>3</v>
      </c>
    </row>
    <row r="332" spans="2:30" x14ac:dyDescent="0.55000000000000004">
      <c r="B332" t="s">
        <v>950</v>
      </c>
      <c r="C332" t="s">
        <v>951</v>
      </c>
      <c r="D332" s="1" t="s">
        <v>941</v>
      </c>
      <c r="E332" s="14" t="s">
        <v>963</v>
      </c>
      <c r="S332">
        <v>2200</v>
      </c>
      <c r="X332">
        <v>5</v>
      </c>
      <c r="AD332">
        <v>1</v>
      </c>
    </row>
    <row r="333" spans="2:30" x14ac:dyDescent="0.55000000000000004">
      <c r="B333" t="s">
        <v>950</v>
      </c>
      <c r="C333" t="s">
        <v>951</v>
      </c>
      <c r="D333" s="1" t="s">
        <v>942</v>
      </c>
      <c r="E333" s="14" t="s">
        <v>964</v>
      </c>
      <c r="S333">
        <v>1800</v>
      </c>
      <c r="X333">
        <v>3.48</v>
      </c>
      <c r="AD333">
        <v>1</v>
      </c>
    </row>
    <row r="334" spans="2:30" x14ac:dyDescent="0.55000000000000004">
      <c r="B334" t="s">
        <v>950</v>
      </c>
      <c r="C334" t="s">
        <v>951</v>
      </c>
      <c r="D334" s="1" t="s">
        <v>943</v>
      </c>
      <c r="E334" s="14" t="s">
        <v>965</v>
      </c>
      <c r="S334">
        <v>1000</v>
      </c>
      <c r="X334">
        <v>2.99</v>
      </c>
      <c r="AD334">
        <v>1</v>
      </c>
    </row>
    <row r="335" spans="2:30" x14ac:dyDescent="0.55000000000000004">
      <c r="B335" t="s">
        <v>950</v>
      </c>
      <c r="C335" t="s">
        <v>951</v>
      </c>
      <c r="D335" s="1" t="s">
        <v>944</v>
      </c>
      <c r="E335" s="14" t="s">
        <v>966</v>
      </c>
      <c r="S335">
        <v>1500</v>
      </c>
      <c r="X335">
        <v>4.99</v>
      </c>
      <c r="AD335">
        <v>1</v>
      </c>
    </row>
    <row r="336" spans="2:30" x14ac:dyDescent="0.55000000000000004">
      <c r="B336" t="s">
        <v>950</v>
      </c>
      <c r="C336" t="s">
        <v>951</v>
      </c>
      <c r="D336" s="1" t="s">
        <v>945</v>
      </c>
      <c r="E336" s="14" t="s">
        <v>967</v>
      </c>
      <c r="S336">
        <v>1300</v>
      </c>
      <c r="X336">
        <v>4</v>
      </c>
      <c r="AD336">
        <v>1</v>
      </c>
    </row>
    <row r="337" spans="2:30" x14ac:dyDescent="0.55000000000000004">
      <c r="B337" t="s">
        <v>950</v>
      </c>
      <c r="C337" t="s">
        <v>951</v>
      </c>
      <c r="D337" s="1" t="s">
        <v>946</v>
      </c>
      <c r="E337" s="14" t="s">
        <v>968</v>
      </c>
      <c r="S337">
        <v>700</v>
      </c>
      <c r="X337">
        <v>2</v>
      </c>
      <c r="AD337">
        <v>3</v>
      </c>
    </row>
    <row r="338" spans="2:30" x14ac:dyDescent="0.55000000000000004">
      <c r="B338" t="s">
        <v>950</v>
      </c>
      <c r="C338" t="s">
        <v>951</v>
      </c>
      <c r="D338" s="1" t="s">
        <v>947</v>
      </c>
      <c r="E338" s="14" t="s">
        <v>969</v>
      </c>
      <c r="S338">
        <v>1200</v>
      </c>
      <c r="X338">
        <v>3.48</v>
      </c>
      <c r="AD338">
        <v>1</v>
      </c>
    </row>
    <row r="339" spans="2:30" x14ac:dyDescent="0.55000000000000004">
      <c r="B339" t="s">
        <v>950</v>
      </c>
      <c r="C339" t="s">
        <v>951</v>
      </c>
      <c r="D339" s="1" t="s">
        <v>948</v>
      </c>
      <c r="E339" s="14" t="s">
        <v>970</v>
      </c>
      <c r="S339">
        <v>2000</v>
      </c>
      <c r="X339">
        <v>6</v>
      </c>
      <c r="AD339">
        <v>1</v>
      </c>
    </row>
    <row r="340" spans="2:30" x14ac:dyDescent="0.55000000000000004">
      <c r="B340" t="s">
        <v>950</v>
      </c>
      <c r="C340" t="s">
        <v>951</v>
      </c>
      <c r="D340" s="1" t="s">
        <v>949</v>
      </c>
      <c r="E340" s="14" t="s">
        <v>971</v>
      </c>
      <c r="S340">
        <v>3000</v>
      </c>
      <c r="X340">
        <v>9.9499999999999993</v>
      </c>
      <c r="AD340">
        <v>1</v>
      </c>
    </row>
  </sheetData>
  <autoFilter ref="A1:AC319" xr:uid="{4E5BF7FA-EC45-4E71-8C3E-6CA856A5C888}">
    <filterColumn colId="3">
      <filters>
        <filter val="C1-0001"/>
        <filter val="C1-0002"/>
        <filter val="C1-0003"/>
        <filter val="C1-0004"/>
        <filter val="C1-0005"/>
        <filter val="C1-0006"/>
        <filter val="C1-0007"/>
        <filter val="C1-0008"/>
        <filter val="C1-0009"/>
        <filter val="C1-0010"/>
        <filter val="C1-0012"/>
        <filter val="C1-0013"/>
        <filter val="C1-0014"/>
        <filter val="C1-0015"/>
        <filter val="C1-0016"/>
        <filter val="C1-0017"/>
        <filter val="C2-0001"/>
        <filter val="C2-0002"/>
        <filter val="C2-0003"/>
        <filter val="C2-0004"/>
        <filter val="C2-0005"/>
        <filter val="C3-0001"/>
        <filter val="C3-0002"/>
        <filter val="C3-0003"/>
        <filter val="C3-0004"/>
        <filter val="C3-0005"/>
        <filter val="C3-0006"/>
        <filter val="C3-0007"/>
        <filter val="C3-0008"/>
        <filter val="C3-0009"/>
        <filter val="C3-0010"/>
        <filter val="C3-0011"/>
        <filter val="C3-0012"/>
        <filter val="C3-0013"/>
        <filter val="C3-0014 (在庫４）"/>
        <filter val="C3-0015(在庫４）"/>
        <filter val="C3-0016"/>
        <filter val="C3-0017"/>
        <filter val="C3-0018"/>
        <filter val="C3-0019"/>
        <filter val="C3-0020"/>
        <filter val="C3-0021"/>
        <filter val="C3-0022"/>
        <filter val="C3-0023"/>
        <filter val="C3-00232"/>
        <filter val="C3-0024"/>
        <filter val="C3-0025"/>
        <filter val="C3-0026"/>
        <filter val="C4-0001"/>
        <filter val="C4-0002"/>
        <filter val="C4-0003"/>
        <filter val="C4-0004"/>
        <filter val="C5-0001"/>
        <filter val="C5-0002"/>
        <filter val="C5-0003"/>
        <filter val="C6-0001"/>
        <filter val="C6-0002"/>
        <filter val="C6-0003"/>
        <filter val="C6-0004"/>
        <filter val="C6-0005"/>
        <filter val="C6-0006"/>
        <filter val="C6-0007"/>
        <filter val="C6-0008"/>
        <filter val="C6-0009"/>
        <filter val="C7-0001"/>
        <filter val="C7-0002"/>
        <filter val="C7-0003"/>
        <filter val="C7-0004"/>
        <filter val="C7-0005"/>
        <filter val="C8-0001"/>
        <filter val="C8-0002(在庫3)"/>
        <filter val="C8-0003(在庫2)"/>
        <filter val="C8-0004(在庫3)"/>
        <filter val="C8-0005(在庫3)"/>
        <filter val="C8-0006(在庫5)"/>
        <filter val="C8-0007(在庫2)"/>
        <filter val="C9-0001"/>
        <filter val="C9-0002"/>
      </filters>
    </filterColumn>
    <sortState xmlns:xlrd2="http://schemas.microsoft.com/office/spreadsheetml/2017/richdata2" ref="A2:AC319">
      <sortCondition ref="D1:D319"/>
    </sortState>
  </autoFilter>
  <phoneticPr fontId="3"/>
  <hyperlinks>
    <hyperlink ref="H4" r:id="rId1" display="ftp://princessm@sv3148.xserver.jp/photo/A1-0001_F.jpg" xr:uid="{4F07098A-D490-4D11-9528-82019507B65A}"/>
    <hyperlink ref="H145" r:id="rId2" display="https://blog.princessm.jp/photo/B4-0004_F.jpg" xr:uid="{A31F96DB-99E1-4B1E-A93C-079C1B6962E0}"/>
    <hyperlink ref="J145" r:id="rId3" xr:uid="{1EC1EE6B-736E-47E7-B2A6-54F340B422AE}"/>
    <hyperlink ref="B169" r:id="rId4" display="https://princessm.jp/?mode=cate&amp;csid=0&amp;cbid=2398428" xr:uid="{9621856C-58E7-4442-A3EC-EA7F10CA9699}"/>
    <hyperlink ref="H195" r:id="rId5" display="https://blog.princessm.jp/wp-content/uploads/2018/04/D9-0003_1.jpg" xr:uid="{D8025A6B-29A6-4962-A076-EE0D3FAB13E5}"/>
    <hyperlink ref="H290" r:id="rId6" display="https://blog.princessm.jp/wp-content/uploads/2018/04/C3-0003_1.jpg" xr:uid="{E43BB436-40A6-4B58-BA59-B7D92E81CAA2}"/>
    <hyperlink ref="H106" r:id="rId7" display="https://blog.princessm.jp/wp-content/uploads/2018/04/A8-0006_1.jpg" xr:uid="{9591911F-3089-4EEB-AE86-65BA40EB528B}"/>
    <hyperlink ref="J106" r:id="rId8" xr:uid="{E6997982-C932-43F5-BC30-EF38AC892769}"/>
    <hyperlink ref="K106" r:id="rId9" xr:uid="{22A287C4-0910-494C-9845-76365A1B8F16}"/>
    <hyperlink ref="L106" r:id="rId10" xr:uid="{50D8CB4E-74D1-449D-A858-5E87B936E268}"/>
    <hyperlink ref="H196" r:id="rId11" display="https://blog.princessm.jp/wp-content/uploads/2018/05/C3-0004_1.jpg" xr:uid="{B6ECDD80-4252-422A-AE39-70EE221CF8D2}"/>
    <hyperlink ref="J196" r:id="rId12" xr:uid="{5D92D2D1-C25D-4BE6-8A97-4B32C9813468}"/>
    <hyperlink ref="K196" r:id="rId13" xr:uid="{539AB96F-C438-4F92-9222-FBC5F3BA2E2B}"/>
    <hyperlink ref="L196" r:id="rId14" xr:uid="{9FB410AA-49CE-4758-81CA-FCDB96F2088B}"/>
    <hyperlink ref="M196" r:id="rId15" xr:uid="{EC06A7D1-6E17-4EA6-9DC0-D58778EDA053}"/>
    <hyperlink ref="H197" r:id="rId16" display="https://blog.princessm.jp/wp-content/uploads/2018/05/C3-0005_1.jpg" xr:uid="{B56CAF9F-6B9C-453B-9374-F715A354F5F4}"/>
    <hyperlink ref="J197" r:id="rId17" xr:uid="{AADB04E3-3F04-4B99-96CA-C187F70688C6}"/>
    <hyperlink ref="K197" r:id="rId18" xr:uid="{B8417E97-1078-4139-94F3-225354B1E07A}"/>
    <hyperlink ref="L197" r:id="rId19" xr:uid="{5DB303ED-0F8C-4BE2-B838-08DA008839DC}"/>
    <hyperlink ref="H198" r:id="rId20" display="https://blog.princessm.jp/wp-content/uploads/2018/05/C3-0006_1.jpg" xr:uid="{FA447E65-7D6C-4C4C-B3EB-85C35C5814CC}"/>
    <hyperlink ref="J198" r:id="rId21" xr:uid="{475B7183-4B14-4C3D-8055-DD32F3D37674}"/>
    <hyperlink ref="K198" r:id="rId22" xr:uid="{1B0DBC35-6A77-49BA-A892-45975A05AEE5}"/>
    <hyperlink ref="J199:O199" r:id="rId23" display="https://blog.princessm.jp/wp-content/uploads/2018/05/C3-0007_1.jpg" xr:uid="{AA99E587-FCC1-4EF0-A6D1-2C52B7743D43}"/>
    <hyperlink ref="J199" r:id="rId24" xr:uid="{A588B7A6-B6F4-48F0-B639-FBB8D23CEA14}"/>
    <hyperlink ref="K199" r:id="rId25" xr:uid="{61360CED-0987-46B5-A82D-1CD79947EBCC}"/>
    <hyperlink ref="L199" r:id="rId26" xr:uid="{C895C790-3164-482B-AAA1-53DA44F66096}"/>
    <hyperlink ref="M199" r:id="rId27" xr:uid="{7A5027CA-C15D-4D28-BD7A-3943323A8D3B}"/>
    <hyperlink ref="N199" r:id="rId28" xr:uid="{A25CBBFB-2D1D-4AAC-BAAF-C59ACC0AEFC0}"/>
    <hyperlink ref="O199" r:id="rId29" xr:uid="{17012F15-2720-41B2-8451-E3DA4EB8262B}"/>
    <hyperlink ref="H204" r:id="rId30" display="https://blog.princessm.jp/wp-content/uploads/2018/05/C3-0008_1.jpg" xr:uid="{371D17FE-8780-46D0-9575-2AD48B2C1AE8}"/>
    <hyperlink ref="J204" r:id="rId31" xr:uid="{60CA151C-85A1-4F8F-815D-66B491C58A19}"/>
    <hyperlink ref="K204" r:id="rId32" xr:uid="{562239F3-6662-46D9-80C5-DA80A28CDBF1}"/>
    <hyperlink ref="L204" r:id="rId33" xr:uid="{65FBA744-CA87-4A95-8AAF-34CE4239B3FF}"/>
    <hyperlink ref="H200" r:id="rId34" display="https://blog.princessm.jp/wp-content/uploads/2018/05/C3-0007_1.jpg" xr:uid="{1A673F3D-9FD5-4FEE-9BCC-A4C27EE0D58D}"/>
    <hyperlink ref="H201" r:id="rId35" display="https://blog.princessm.jp/wp-content/uploads/2018/05/C3-0007_1.jpg" xr:uid="{86C15F98-AF82-4FC2-BD16-03A48EDF6931}"/>
    <hyperlink ref="H202" r:id="rId36" display="https://blog.princessm.jp/wp-content/uploads/2018/05/C3-0007_1.jpg" xr:uid="{57D3E8B0-2E8F-421B-B5CC-581A8ABC0CEC}"/>
    <hyperlink ref="H203" r:id="rId37" display="https://blog.princessm.jp/wp-content/uploads/2018/05/C3-0007_1.jpg" xr:uid="{91EEDD75-4ED1-4525-932D-C3FCE1237840}"/>
    <hyperlink ref="J200:O200" r:id="rId38" display="https://blog.princessm.jp/wp-content/uploads/2018/05/C3-0007_1.jpg" xr:uid="{F9A9E3AE-F440-464B-BC99-77CEFBC3739C}"/>
    <hyperlink ref="J201:O201" r:id="rId39" display="https://blog.princessm.jp/wp-content/uploads/2018/05/C3-0007_1.jpg" xr:uid="{16C09555-5C47-40D8-871D-A0E8D03A01B9}"/>
    <hyperlink ref="J202:O202" r:id="rId40" display="https://blog.princessm.jp/wp-content/uploads/2018/05/C3-0007_1.jpg" xr:uid="{B686473F-F26D-4091-95E9-B87EA287C73D}"/>
    <hyperlink ref="J203:O203" r:id="rId41" display="https://blog.princessm.jp/wp-content/uploads/2018/05/C3-0007_1.jpg" xr:uid="{66A78E52-67C4-49D1-BB6A-BA3CDC2CD8F3}"/>
    <hyperlink ref="J200" r:id="rId42" xr:uid="{8AD399ED-0885-4086-A513-5D679B4847DF}"/>
    <hyperlink ref="J201" r:id="rId43" xr:uid="{AE912F06-9BA1-4F1A-83FC-E6B3CF9DD39E}"/>
    <hyperlink ref="J202" r:id="rId44" xr:uid="{796708A2-84DC-44A5-8E88-5EF150D57BE0}"/>
    <hyperlink ref="J203" r:id="rId45" xr:uid="{BE2A2459-23C5-4209-828C-977A0F47D73B}"/>
    <hyperlink ref="K200" r:id="rId46" xr:uid="{69842FF7-FEDF-4C2D-9552-02DD8DDB4033}"/>
    <hyperlink ref="K201" r:id="rId47" xr:uid="{FEB67FF5-0762-4388-A1E0-189F12BB8B6F}"/>
    <hyperlink ref="K202" r:id="rId48" xr:uid="{584E029E-1DA9-465E-86E4-7B12C4BB8A87}"/>
    <hyperlink ref="K203" r:id="rId49" xr:uid="{EA0E4EF0-7B22-4082-88DA-4B2A2D9E797F}"/>
    <hyperlink ref="L200" r:id="rId50" xr:uid="{6DD4FEA9-45E3-4929-8483-87132D173557}"/>
    <hyperlink ref="L201" r:id="rId51" xr:uid="{ACC3E022-4B8D-4D59-B1EB-8154D951C0A3}"/>
    <hyperlink ref="L202" r:id="rId52" xr:uid="{D814C50A-880D-49F5-908E-7ED98043F115}"/>
    <hyperlink ref="L203" r:id="rId53" xr:uid="{4A3F7867-8366-46D9-8BCE-3A7396EAC5CF}"/>
    <hyperlink ref="M200" r:id="rId54" xr:uid="{F4700EAF-5B42-4EE7-8DE6-19E4FC7CF10B}"/>
    <hyperlink ref="M201" r:id="rId55" xr:uid="{9A23D2CD-06F3-4F92-89B1-55672479EB96}"/>
    <hyperlink ref="M202" r:id="rId56" xr:uid="{379DF984-BB30-458E-A105-BD0111F3BB80}"/>
    <hyperlink ref="M203" r:id="rId57" xr:uid="{03712568-34D3-41A3-9D89-E6E18FC8D43D}"/>
    <hyperlink ref="N200" r:id="rId58" xr:uid="{FEEA12CC-4EA7-4EAF-A9F1-B0AE32F2CA3F}"/>
    <hyperlink ref="N201" r:id="rId59" xr:uid="{6253A323-69B5-469D-AF35-C8EABBDCA361}"/>
    <hyperlink ref="N202" r:id="rId60" xr:uid="{BDC6CB13-3CED-410B-8E57-784822311084}"/>
    <hyperlink ref="N203" r:id="rId61" xr:uid="{7892744D-BAA7-4A8C-A955-D58CD0FFECB2}"/>
    <hyperlink ref="O200" r:id="rId62" xr:uid="{EDC85F4B-0C95-4042-957D-DE5C022FAA6C}"/>
    <hyperlink ref="O201" r:id="rId63" xr:uid="{CF8015FE-477F-4F2C-9C31-4F994683FDE6}"/>
    <hyperlink ref="O202" r:id="rId64" xr:uid="{72BBBFA3-7D52-400E-8554-39BA8501F31B}"/>
    <hyperlink ref="O203" r:id="rId65" xr:uid="{4219A09B-38BB-419C-9FEA-AE7DA51CEFBA}"/>
  </hyperlinks>
  <pageMargins left="0.25" right="0.25" top="0.75" bottom="0.75" header="0.3" footer="0.3"/>
  <pageSetup paperSize="9" scale="94" fitToHeight="0" orientation="landscape" horizontalDpi="4294967293" r:id="rId6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7668-3AE5-48A4-8446-E83B29D9DE6D}">
  <sheetPr filterMode="1">
    <pageSetUpPr fitToPage="1"/>
  </sheetPr>
  <dimension ref="A1:AJ340"/>
  <sheetViews>
    <sheetView workbookViewId="0">
      <pane xSplit="6" ySplit="1" topLeftCell="X257" activePane="bottomRight" state="frozen"/>
      <selection pane="topRight" activeCell="F1" sqref="F1"/>
      <selection pane="bottomLeft" activeCell="A3" sqref="A3"/>
      <selection pane="bottomRight" activeCell="AE323" sqref="AE323"/>
    </sheetView>
  </sheetViews>
  <sheetFormatPr defaultRowHeight="18" x14ac:dyDescent="0.55000000000000004"/>
  <cols>
    <col min="2" max="2" width="9.08203125" customWidth="1"/>
    <col min="3" max="3" width="6.25" customWidth="1"/>
    <col min="4" max="4" width="11.5" customWidth="1"/>
    <col min="5" max="5" width="8.25" style="1" customWidth="1"/>
    <col min="6" max="6" width="39.08203125" customWidth="1"/>
    <col min="7" max="9" width="9.4140625" customWidth="1"/>
    <col min="10" max="10" width="7.33203125" customWidth="1"/>
    <col min="11" max="14" width="5" customWidth="1"/>
    <col min="15" max="19" width="5" hidden="1" customWidth="1"/>
    <col min="20" max="20" width="9.1640625" bestFit="1" customWidth="1"/>
    <col min="22" max="22" width="10.1640625" style="2" customWidth="1"/>
    <col min="24" max="24" width="5.25" customWidth="1"/>
    <col min="29" max="29" width="9.1640625" style="27" bestFit="1" customWidth="1"/>
    <col min="30" max="30" width="9.1640625" bestFit="1" customWidth="1"/>
  </cols>
  <sheetData>
    <row r="1" spans="1:29" ht="108" x14ac:dyDescent="0.55000000000000004">
      <c r="B1" s="3" t="s">
        <v>0</v>
      </c>
      <c r="C1" s="4" t="s">
        <v>1</v>
      </c>
      <c r="D1" s="4" t="s">
        <v>2</v>
      </c>
      <c r="E1" s="5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6" t="s">
        <v>20</v>
      </c>
      <c r="W1" s="3" t="s">
        <v>21</v>
      </c>
      <c r="X1" s="3" t="s">
        <v>22</v>
      </c>
      <c r="Y1" s="3" t="s">
        <v>23</v>
      </c>
      <c r="Z1" s="3">
        <v>168</v>
      </c>
      <c r="AA1" s="3" t="s">
        <v>24</v>
      </c>
      <c r="AB1" s="3" t="s">
        <v>25</v>
      </c>
      <c r="AC1" s="26" t="s">
        <v>26</v>
      </c>
    </row>
    <row r="2" spans="1:29" hidden="1" x14ac:dyDescent="0.55000000000000004">
      <c r="B2" t="s">
        <v>429</v>
      </c>
      <c r="E2" s="1" t="s">
        <v>430</v>
      </c>
      <c r="J2" s="15" t="s">
        <v>431</v>
      </c>
      <c r="Y2" s="9">
        <v>5</v>
      </c>
      <c r="Z2">
        <v>800</v>
      </c>
      <c r="AA2">
        <v>1160</v>
      </c>
      <c r="AB2" s="2">
        <v>1960</v>
      </c>
      <c r="AC2" s="27">
        <f t="shared" ref="AC2:AC65" si="0">IF(T2="",0,T2-AB2)</f>
        <v>0</v>
      </c>
    </row>
    <row r="3" spans="1:29" hidden="1" x14ac:dyDescent="0.55000000000000004">
      <c r="B3" t="s">
        <v>432</v>
      </c>
      <c r="E3" s="1" t="s">
        <v>430</v>
      </c>
      <c r="J3" s="15" t="s">
        <v>433</v>
      </c>
      <c r="Y3" s="9">
        <v>5</v>
      </c>
      <c r="Z3">
        <v>800</v>
      </c>
      <c r="AA3">
        <v>1160</v>
      </c>
      <c r="AB3" s="2">
        <v>1960</v>
      </c>
      <c r="AC3" s="27">
        <f t="shared" si="0"/>
        <v>0</v>
      </c>
    </row>
    <row r="4" spans="1:29" hidden="1" x14ac:dyDescent="0.55000000000000004">
      <c r="B4" s="17" t="s">
        <v>27</v>
      </c>
      <c r="C4" t="s">
        <v>28</v>
      </c>
      <c r="D4" t="s">
        <v>29</v>
      </c>
      <c r="E4" s="1" t="s">
        <v>30</v>
      </c>
      <c r="F4" t="s">
        <v>31</v>
      </c>
      <c r="G4" t="s">
        <v>31</v>
      </c>
      <c r="I4" s="8" t="s">
        <v>981</v>
      </c>
      <c r="T4" s="2">
        <v>9720</v>
      </c>
      <c r="V4" s="2">
        <v>9720</v>
      </c>
      <c r="W4">
        <v>10025</v>
      </c>
      <c r="X4">
        <v>1</v>
      </c>
      <c r="Y4" s="15">
        <v>25</v>
      </c>
      <c r="Z4" s="10">
        <v>4200</v>
      </c>
      <c r="AA4" s="2">
        <v>4872</v>
      </c>
      <c r="AB4" s="2">
        <v>9072</v>
      </c>
      <c r="AC4" s="27">
        <f t="shared" si="0"/>
        <v>648</v>
      </c>
    </row>
    <row r="5" spans="1:29" hidden="1" x14ac:dyDescent="0.55000000000000004">
      <c r="B5" s="9" t="s">
        <v>40</v>
      </c>
      <c r="C5" t="s">
        <v>28</v>
      </c>
      <c r="D5" t="s">
        <v>29</v>
      </c>
      <c r="E5" s="1" t="s">
        <v>41</v>
      </c>
      <c r="F5" t="s">
        <v>42</v>
      </c>
      <c r="G5" t="s">
        <v>42</v>
      </c>
      <c r="I5" t="s">
        <v>981</v>
      </c>
      <c r="T5" s="2">
        <v>4860</v>
      </c>
      <c r="V5" s="2">
        <v>4860</v>
      </c>
      <c r="W5">
        <v>10008</v>
      </c>
      <c r="X5">
        <v>1</v>
      </c>
      <c r="Y5" s="15">
        <v>8</v>
      </c>
      <c r="Z5" s="10">
        <v>1344</v>
      </c>
      <c r="AA5" s="2">
        <v>1559.04</v>
      </c>
      <c r="AB5" s="2">
        <v>2903.04</v>
      </c>
      <c r="AC5" s="27">
        <f t="shared" si="0"/>
        <v>1956.96</v>
      </c>
    </row>
    <row r="6" spans="1:29" hidden="1" x14ac:dyDescent="0.55000000000000004">
      <c r="B6" s="9" t="s">
        <v>66</v>
      </c>
      <c r="C6" t="s">
        <v>28</v>
      </c>
      <c r="D6" t="s">
        <v>29</v>
      </c>
      <c r="E6" s="1" t="s">
        <v>67</v>
      </c>
      <c r="F6" t="s">
        <v>68</v>
      </c>
      <c r="G6" t="s">
        <v>68</v>
      </c>
      <c r="I6" t="s">
        <v>981</v>
      </c>
      <c r="T6" s="2">
        <v>5400</v>
      </c>
      <c r="V6" s="2">
        <v>5400</v>
      </c>
      <c r="W6">
        <v>10005</v>
      </c>
      <c r="X6">
        <v>1</v>
      </c>
      <c r="Y6" s="15">
        <v>5</v>
      </c>
      <c r="Z6" s="10">
        <v>840</v>
      </c>
      <c r="AA6" s="2">
        <v>974.4</v>
      </c>
      <c r="AB6" s="2">
        <v>1814.4</v>
      </c>
      <c r="AC6" s="27">
        <f t="shared" si="0"/>
        <v>3585.6</v>
      </c>
    </row>
    <row r="7" spans="1:29" hidden="1" x14ac:dyDescent="0.55000000000000004">
      <c r="B7" s="15" t="s">
        <v>409</v>
      </c>
      <c r="C7" t="s">
        <v>28</v>
      </c>
      <c r="D7" t="s">
        <v>29</v>
      </c>
      <c r="E7" s="1" t="s">
        <v>410</v>
      </c>
      <c r="F7" t="s">
        <v>411</v>
      </c>
      <c r="G7" t="s">
        <v>411</v>
      </c>
      <c r="I7" t="s">
        <v>981</v>
      </c>
      <c r="J7" s="15" t="s">
        <v>407</v>
      </c>
      <c r="T7" s="2">
        <v>20520</v>
      </c>
      <c r="V7" s="2">
        <v>20520</v>
      </c>
      <c r="W7">
        <v>10040</v>
      </c>
      <c r="Y7" s="15">
        <v>40</v>
      </c>
      <c r="Z7">
        <v>6400</v>
      </c>
      <c r="AA7">
        <v>9280</v>
      </c>
      <c r="AB7" s="2">
        <v>15680</v>
      </c>
      <c r="AC7" s="27">
        <f t="shared" si="0"/>
        <v>4840</v>
      </c>
    </row>
    <row r="8" spans="1:29" hidden="1" x14ac:dyDescent="0.55000000000000004">
      <c r="B8" s="15" t="s">
        <v>145</v>
      </c>
      <c r="C8" t="s">
        <v>28</v>
      </c>
      <c r="D8" t="s">
        <v>29</v>
      </c>
      <c r="E8" s="1" t="s">
        <v>146</v>
      </c>
      <c r="F8" t="s">
        <v>992</v>
      </c>
      <c r="G8" t="s">
        <v>147</v>
      </c>
      <c r="T8" s="2">
        <v>15500</v>
      </c>
      <c r="V8" s="2">
        <v>15500</v>
      </c>
      <c r="W8">
        <v>10035</v>
      </c>
      <c r="X8">
        <v>1</v>
      </c>
      <c r="Y8" s="15">
        <v>35</v>
      </c>
      <c r="Z8" s="10">
        <v>5880</v>
      </c>
      <c r="AA8" s="2">
        <v>6820.7999999999993</v>
      </c>
      <c r="AB8" s="2">
        <v>12700.8</v>
      </c>
      <c r="AC8" s="27">
        <f t="shared" si="0"/>
        <v>2799.2000000000007</v>
      </c>
    </row>
    <row r="9" spans="1:29" hidden="1" x14ac:dyDescent="0.55000000000000004">
      <c r="B9" s="9" t="s">
        <v>148</v>
      </c>
      <c r="C9" t="s">
        <v>28</v>
      </c>
      <c r="D9" t="s">
        <v>29</v>
      </c>
      <c r="E9" s="1" t="s">
        <v>149</v>
      </c>
      <c r="F9" t="s">
        <v>150</v>
      </c>
      <c r="G9" t="s">
        <v>151</v>
      </c>
      <c r="I9" t="s">
        <v>981</v>
      </c>
      <c r="T9" s="2">
        <v>4300</v>
      </c>
      <c r="V9" s="2">
        <v>4300</v>
      </c>
      <c r="W9">
        <v>10001</v>
      </c>
      <c r="X9">
        <v>1</v>
      </c>
      <c r="Y9" s="15">
        <v>1</v>
      </c>
      <c r="Z9" s="10">
        <v>168</v>
      </c>
      <c r="AA9" s="2">
        <v>194.88</v>
      </c>
      <c r="AB9" s="2">
        <v>362.88</v>
      </c>
      <c r="AC9" s="27">
        <f t="shared" si="0"/>
        <v>3937.12</v>
      </c>
    </row>
    <row r="10" spans="1:29" hidden="1" x14ac:dyDescent="0.55000000000000004">
      <c r="B10" s="9" t="s">
        <v>89</v>
      </c>
      <c r="C10" t="s">
        <v>28</v>
      </c>
      <c r="D10" t="s">
        <v>29</v>
      </c>
      <c r="E10" s="1" t="s">
        <v>90</v>
      </c>
      <c r="F10" t="s">
        <v>91</v>
      </c>
      <c r="G10" t="s">
        <v>92</v>
      </c>
      <c r="I10" t="s">
        <v>981</v>
      </c>
      <c r="T10" s="2">
        <v>8100</v>
      </c>
      <c r="V10" s="2">
        <v>8100</v>
      </c>
      <c r="W10">
        <v>10035</v>
      </c>
      <c r="X10">
        <v>1</v>
      </c>
      <c r="Y10" s="15">
        <v>35</v>
      </c>
      <c r="Z10" s="10">
        <v>5880</v>
      </c>
      <c r="AA10" s="2">
        <v>6820.7999999999993</v>
      </c>
      <c r="AB10" s="2">
        <v>12700.8</v>
      </c>
      <c r="AC10" s="27">
        <f t="shared" si="0"/>
        <v>-4600.7999999999993</v>
      </c>
    </row>
    <row r="11" spans="1:29" hidden="1" x14ac:dyDescent="0.55000000000000004">
      <c r="B11" s="15" t="s">
        <v>241</v>
      </c>
      <c r="C11" t="s">
        <v>28</v>
      </c>
      <c r="D11" t="s">
        <v>29</v>
      </c>
      <c r="E11" s="1" t="s">
        <v>242</v>
      </c>
      <c r="F11" t="s">
        <v>243</v>
      </c>
      <c r="G11" t="s">
        <v>243</v>
      </c>
      <c r="I11" t="s">
        <v>981</v>
      </c>
      <c r="T11" s="2">
        <v>13500</v>
      </c>
      <c r="V11" s="2">
        <v>13500</v>
      </c>
      <c r="W11">
        <v>10015</v>
      </c>
      <c r="Y11" s="15">
        <v>15</v>
      </c>
      <c r="Z11" s="10">
        <v>2520</v>
      </c>
      <c r="AA11" s="2">
        <v>2923.2</v>
      </c>
      <c r="AB11" s="2">
        <v>5443.2</v>
      </c>
      <c r="AC11" s="27">
        <f t="shared" si="0"/>
        <v>8056.8</v>
      </c>
    </row>
    <row r="12" spans="1:29" hidden="1" x14ac:dyDescent="0.55000000000000004">
      <c r="B12" s="9" t="s">
        <v>208</v>
      </c>
      <c r="C12" t="s">
        <v>28</v>
      </c>
      <c r="D12" t="s">
        <v>29</v>
      </c>
      <c r="E12" s="1" t="s">
        <v>209</v>
      </c>
      <c r="F12" t="s">
        <v>210</v>
      </c>
      <c r="G12" t="s">
        <v>210</v>
      </c>
      <c r="T12" s="2">
        <v>2600</v>
      </c>
      <c r="V12" s="2">
        <v>2600</v>
      </c>
      <c r="W12">
        <v>10008</v>
      </c>
      <c r="Y12" s="15">
        <v>8</v>
      </c>
      <c r="Z12" s="10">
        <v>1344</v>
      </c>
      <c r="AA12" s="2">
        <v>1559.04</v>
      </c>
      <c r="AB12" s="2">
        <v>2903.04</v>
      </c>
      <c r="AC12" s="27">
        <f t="shared" si="0"/>
        <v>-303.03999999999996</v>
      </c>
    </row>
    <row r="13" spans="1:29" hidden="1" x14ac:dyDescent="0.55000000000000004">
      <c r="B13" s="9" t="s">
        <v>360</v>
      </c>
      <c r="C13" t="s">
        <v>28</v>
      </c>
      <c r="D13" t="s">
        <v>29</v>
      </c>
      <c r="E13" s="1" t="s">
        <v>361</v>
      </c>
      <c r="F13" t="s">
        <v>362</v>
      </c>
      <c r="J13" s="15" t="s">
        <v>363</v>
      </c>
      <c r="T13" s="2">
        <v>2500</v>
      </c>
      <c r="V13" s="2">
        <v>2500</v>
      </c>
      <c r="Y13" s="9">
        <v>4</v>
      </c>
      <c r="Z13">
        <v>640</v>
      </c>
      <c r="AA13">
        <v>928</v>
      </c>
      <c r="AB13" s="2">
        <v>1568</v>
      </c>
      <c r="AC13" s="27">
        <f t="shared" si="0"/>
        <v>932</v>
      </c>
    </row>
    <row r="14" spans="1:29" hidden="1" x14ac:dyDescent="0.55000000000000004">
      <c r="B14" s="9" t="s">
        <v>364</v>
      </c>
      <c r="C14" t="s">
        <v>28</v>
      </c>
      <c r="D14" t="s">
        <v>29</v>
      </c>
      <c r="E14" s="1" t="s">
        <v>365</v>
      </c>
      <c r="F14" t="s">
        <v>976</v>
      </c>
      <c r="I14" t="s">
        <v>981</v>
      </c>
      <c r="J14" s="15" t="s">
        <v>367</v>
      </c>
      <c r="T14" s="2">
        <v>3240</v>
      </c>
      <c r="V14" s="2">
        <v>3240</v>
      </c>
      <c r="Y14" s="9">
        <v>4</v>
      </c>
      <c r="Z14">
        <v>640</v>
      </c>
      <c r="AA14">
        <v>928</v>
      </c>
      <c r="AB14" s="2">
        <v>1568</v>
      </c>
      <c r="AC14" s="27">
        <f t="shared" si="0"/>
        <v>1672</v>
      </c>
    </row>
    <row r="15" spans="1:29" hidden="1" x14ac:dyDescent="0.55000000000000004">
      <c r="B15" s="9" t="s">
        <v>376</v>
      </c>
      <c r="C15" t="s">
        <v>28</v>
      </c>
      <c r="D15" t="s">
        <v>29</v>
      </c>
      <c r="E15" s="1" t="s">
        <v>377</v>
      </c>
      <c r="F15" t="s">
        <v>974</v>
      </c>
      <c r="I15" t="s">
        <v>981</v>
      </c>
      <c r="J15" s="15" t="s">
        <v>379</v>
      </c>
      <c r="T15" s="2">
        <v>2376</v>
      </c>
      <c r="V15" s="2">
        <v>2376</v>
      </c>
      <c r="Y15" s="9">
        <v>2</v>
      </c>
      <c r="Z15">
        <v>320</v>
      </c>
      <c r="AA15">
        <v>464</v>
      </c>
      <c r="AB15" s="2">
        <v>784</v>
      </c>
      <c r="AC15" s="27">
        <f t="shared" si="0"/>
        <v>1592</v>
      </c>
    </row>
    <row r="16" spans="1:29" x14ac:dyDescent="0.55000000000000004">
      <c r="A16">
        <v>1</v>
      </c>
      <c r="B16" s="9" t="s">
        <v>380</v>
      </c>
      <c r="C16" t="s">
        <v>28</v>
      </c>
      <c r="D16" t="s">
        <v>29</v>
      </c>
      <c r="E16" s="1" t="s">
        <v>381</v>
      </c>
      <c r="F16" t="s">
        <v>382</v>
      </c>
      <c r="J16" s="15" t="s">
        <v>383</v>
      </c>
      <c r="T16" s="2">
        <v>2376</v>
      </c>
      <c r="V16" s="2">
        <v>2376</v>
      </c>
      <c r="Y16" s="9">
        <v>2</v>
      </c>
      <c r="Z16">
        <v>320</v>
      </c>
      <c r="AA16">
        <v>464</v>
      </c>
      <c r="AB16" s="2">
        <v>784</v>
      </c>
      <c r="AC16" s="27">
        <f t="shared" si="0"/>
        <v>1592</v>
      </c>
    </row>
    <row r="17" spans="1:29" hidden="1" x14ac:dyDescent="0.55000000000000004">
      <c r="B17" s="9" t="s">
        <v>388</v>
      </c>
      <c r="C17" t="s">
        <v>28</v>
      </c>
      <c r="D17" t="s">
        <v>29</v>
      </c>
      <c r="E17" s="1" t="s">
        <v>389</v>
      </c>
      <c r="F17" t="s">
        <v>390</v>
      </c>
      <c r="I17" t="s">
        <v>981</v>
      </c>
      <c r="J17" s="15" t="s">
        <v>391</v>
      </c>
      <c r="T17" s="2">
        <v>2376</v>
      </c>
      <c r="V17" s="2">
        <v>2376</v>
      </c>
      <c r="Y17" s="9">
        <v>2</v>
      </c>
      <c r="Z17">
        <v>320</v>
      </c>
      <c r="AA17">
        <v>464</v>
      </c>
      <c r="AB17" s="2">
        <v>784</v>
      </c>
      <c r="AC17" s="27">
        <f t="shared" si="0"/>
        <v>1592</v>
      </c>
    </row>
    <row r="18" spans="1:29" hidden="1" x14ac:dyDescent="0.55000000000000004">
      <c r="B18" s="9" t="s">
        <v>400</v>
      </c>
      <c r="C18" t="s">
        <v>28</v>
      </c>
      <c r="D18" t="s">
        <v>29</v>
      </c>
      <c r="E18" s="1" t="s">
        <v>401</v>
      </c>
      <c r="F18" t="s">
        <v>402</v>
      </c>
      <c r="J18" s="15" t="s">
        <v>403</v>
      </c>
      <c r="T18" s="2">
        <v>2376</v>
      </c>
      <c r="V18" s="2">
        <v>2376</v>
      </c>
      <c r="Y18" s="9">
        <v>2</v>
      </c>
      <c r="Z18">
        <v>320</v>
      </c>
      <c r="AA18">
        <v>464</v>
      </c>
      <c r="AB18" s="2">
        <v>784</v>
      </c>
      <c r="AC18" s="27">
        <f t="shared" si="0"/>
        <v>1592</v>
      </c>
    </row>
    <row r="19" spans="1:29" hidden="1" x14ac:dyDescent="0.55000000000000004">
      <c r="B19" s="9" t="s">
        <v>404</v>
      </c>
      <c r="C19" t="s">
        <v>28</v>
      </c>
      <c r="D19" t="s">
        <v>29</v>
      </c>
      <c r="E19" s="1" t="s">
        <v>405</v>
      </c>
      <c r="F19" t="s">
        <v>406</v>
      </c>
      <c r="J19" s="15" t="s">
        <v>407</v>
      </c>
      <c r="T19" s="2">
        <v>18900</v>
      </c>
      <c r="V19" s="2">
        <v>18900</v>
      </c>
      <c r="Y19" s="9">
        <v>40</v>
      </c>
      <c r="Z19">
        <v>6400</v>
      </c>
      <c r="AA19">
        <v>9280</v>
      </c>
      <c r="AB19" s="2">
        <v>15680</v>
      </c>
      <c r="AC19" s="27">
        <f t="shared" si="0"/>
        <v>3220</v>
      </c>
    </row>
    <row r="20" spans="1:29" hidden="1" x14ac:dyDescent="0.55000000000000004">
      <c r="B20" s="9" t="s">
        <v>412</v>
      </c>
      <c r="C20" t="s">
        <v>28</v>
      </c>
      <c r="D20" t="s">
        <v>29</v>
      </c>
      <c r="E20" s="1" t="s">
        <v>413</v>
      </c>
      <c r="F20" t="s">
        <v>414</v>
      </c>
      <c r="J20" s="15" t="s">
        <v>415</v>
      </c>
      <c r="T20" s="2">
        <v>8800</v>
      </c>
      <c r="V20" s="2">
        <v>10260</v>
      </c>
      <c r="Y20" s="9">
        <v>15</v>
      </c>
      <c r="Z20">
        <v>2400</v>
      </c>
      <c r="AA20">
        <v>3480</v>
      </c>
      <c r="AB20" s="2">
        <v>5880</v>
      </c>
      <c r="AC20" s="27">
        <f t="shared" si="0"/>
        <v>2920</v>
      </c>
    </row>
    <row r="21" spans="1:29" hidden="1" x14ac:dyDescent="0.55000000000000004">
      <c r="B21" s="9" t="s">
        <v>416</v>
      </c>
      <c r="C21" t="s">
        <v>28</v>
      </c>
      <c r="D21" t="s">
        <v>29</v>
      </c>
      <c r="E21" s="1" t="s">
        <v>417</v>
      </c>
      <c r="F21" t="s">
        <v>418</v>
      </c>
      <c r="J21" s="15" t="s">
        <v>415</v>
      </c>
      <c r="T21" s="2">
        <v>8800</v>
      </c>
      <c r="V21" s="2">
        <v>9720</v>
      </c>
      <c r="Y21" s="9">
        <v>15</v>
      </c>
      <c r="Z21">
        <v>2400</v>
      </c>
      <c r="AA21">
        <v>3480</v>
      </c>
      <c r="AB21" s="2">
        <v>5880</v>
      </c>
      <c r="AC21" s="27">
        <f t="shared" si="0"/>
        <v>2920</v>
      </c>
    </row>
    <row r="22" spans="1:29" x14ac:dyDescent="0.55000000000000004">
      <c r="A22">
        <v>1</v>
      </c>
      <c r="B22" s="9" t="s">
        <v>516</v>
      </c>
      <c r="C22" t="s">
        <v>28</v>
      </c>
      <c r="D22" t="s">
        <v>29</v>
      </c>
      <c r="E22" s="1" t="s">
        <v>517</v>
      </c>
      <c r="F22" t="s">
        <v>518</v>
      </c>
      <c r="I22" t="s">
        <v>981</v>
      </c>
      <c r="J22" s="15" t="s">
        <v>519</v>
      </c>
      <c r="T22" s="2">
        <v>4300</v>
      </c>
      <c r="V22" s="2">
        <v>4300</v>
      </c>
      <c r="Y22" s="9">
        <v>5</v>
      </c>
      <c r="Z22">
        <v>800</v>
      </c>
      <c r="AA22">
        <v>1160</v>
      </c>
      <c r="AB22" s="2">
        <v>1960</v>
      </c>
      <c r="AC22" s="27">
        <f t="shared" si="0"/>
        <v>2340</v>
      </c>
    </row>
    <row r="23" spans="1:29" x14ac:dyDescent="0.55000000000000004">
      <c r="A23">
        <v>1</v>
      </c>
      <c r="B23" s="9" t="s">
        <v>848</v>
      </c>
      <c r="C23" t="s">
        <v>28</v>
      </c>
      <c r="D23" t="s">
        <v>29</v>
      </c>
      <c r="E23" s="1" t="s">
        <v>680</v>
      </c>
      <c r="F23" s="15" t="s">
        <v>979</v>
      </c>
      <c r="G23" s="15" t="s">
        <v>682</v>
      </c>
      <c r="H23" s="15"/>
      <c r="I23" s="19" t="s">
        <v>981</v>
      </c>
      <c r="T23" s="10">
        <v>7500</v>
      </c>
      <c r="U23" s="10">
        <v>7500</v>
      </c>
      <c r="V23" s="10">
        <v>7500</v>
      </c>
      <c r="W23" s="15">
        <v>20013</v>
      </c>
      <c r="X23" s="16">
        <v>2</v>
      </c>
      <c r="Y23" s="9">
        <v>13</v>
      </c>
      <c r="Z23">
        <v>1894.75</v>
      </c>
      <c r="AA23" s="2">
        <v>568.42499999999995</v>
      </c>
      <c r="AB23" s="2">
        <v>2463.1750000000002</v>
      </c>
      <c r="AC23" s="27">
        <f t="shared" si="0"/>
        <v>5036.8249999999998</v>
      </c>
    </row>
    <row r="24" spans="1:29" hidden="1" x14ac:dyDescent="0.55000000000000004">
      <c r="B24" s="9" t="s">
        <v>849</v>
      </c>
      <c r="C24" t="s">
        <v>28</v>
      </c>
      <c r="D24" t="s">
        <v>29</v>
      </c>
      <c r="E24" s="1" t="s">
        <v>683</v>
      </c>
      <c r="F24" s="15" t="s">
        <v>978</v>
      </c>
      <c r="G24" s="15"/>
      <c r="H24" s="15"/>
      <c r="T24" s="10">
        <v>7500</v>
      </c>
      <c r="U24" s="10">
        <v>7500</v>
      </c>
      <c r="V24" s="10">
        <v>7500</v>
      </c>
      <c r="W24" s="15">
        <v>20013</v>
      </c>
      <c r="X24" s="16">
        <v>2</v>
      </c>
      <c r="Y24" s="9">
        <v>13</v>
      </c>
      <c r="Z24">
        <v>1894.75</v>
      </c>
      <c r="AA24" s="2">
        <v>568.42499999999995</v>
      </c>
      <c r="AB24" s="2">
        <v>2463.1750000000002</v>
      </c>
      <c r="AC24" s="27">
        <f t="shared" si="0"/>
        <v>5036.8249999999998</v>
      </c>
    </row>
    <row r="25" spans="1:29" hidden="1" x14ac:dyDescent="0.55000000000000004">
      <c r="B25" s="9" t="s">
        <v>850</v>
      </c>
      <c r="C25" t="s">
        <v>28</v>
      </c>
      <c r="D25" t="s">
        <v>29</v>
      </c>
      <c r="E25" s="1" t="s">
        <v>685</v>
      </c>
      <c r="F25" s="15" t="s">
        <v>686</v>
      </c>
      <c r="G25" s="15"/>
      <c r="H25" s="15"/>
      <c r="T25" s="10">
        <v>7500</v>
      </c>
      <c r="U25" s="10">
        <v>7500</v>
      </c>
      <c r="V25" s="10">
        <v>7500</v>
      </c>
      <c r="W25" s="15">
        <v>20013</v>
      </c>
      <c r="X25" s="16">
        <v>2</v>
      </c>
      <c r="Y25" s="9">
        <v>13</v>
      </c>
      <c r="Z25">
        <v>1894.75</v>
      </c>
      <c r="AA25" s="2">
        <v>568.42499999999995</v>
      </c>
      <c r="AB25" s="2">
        <v>2463.1750000000002</v>
      </c>
      <c r="AC25" s="27">
        <f t="shared" si="0"/>
        <v>5036.8249999999998</v>
      </c>
    </row>
    <row r="26" spans="1:29" x14ac:dyDescent="0.55000000000000004">
      <c r="A26">
        <v>1</v>
      </c>
      <c r="B26" s="9" t="s">
        <v>851</v>
      </c>
      <c r="C26" t="s">
        <v>28</v>
      </c>
      <c r="D26" t="s">
        <v>29</v>
      </c>
      <c r="E26" s="1" t="s">
        <v>687</v>
      </c>
      <c r="F26" s="15" t="s">
        <v>688</v>
      </c>
      <c r="G26" s="15"/>
      <c r="H26" s="15"/>
      <c r="T26" s="10">
        <v>6800</v>
      </c>
      <c r="U26" s="10">
        <v>6800</v>
      </c>
      <c r="V26" s="10">
        <v>6800</v>
      </c>
      <c r="W26" s="15">
        <v>20013</v>
      </c>
      <c r="X26" s="16">
        <v>2</v>
      </c>
      <c r="Y26" s="9">
        <v>13</v>
      </c>
      <c r="Z26">
        <v>1894.75</v>
      </c>
      <c r="AA26" s="2">
        <v>568.42499999999995</v>
      </c>
      <c r="AB26" s="2">
        <v>2463.1750000000002</v>
      </c>
      <c r="AC26" s="27">
        <f t="shared" si="0"/>
        <v>4336.8249999999998</v>
      </c>
    </row>
    <row r="27" spans="1:29" hidden="1" x14ac:dyDescent="0.55000000000000004">
      <c r="B27" s="9" t="s">
        <v>852</v>
      </c>
      <c r="C27" t="s">
        <v>28</v>
      </c>
      <c r="D27" t="s">
        <v>29</v>
      </c>
      <c r="E27" s="1" t="s">
        <v>689</v>
      </c>
      <c r="F27" s="15" t="s">
        <v>980</v>
      </c>
      <c r="G27" s="15"/>
      <c r="H27" s="15"/>
      <c r="I27" s="19" t="s">
        <v>981</v>
      </c>
      <c r="T27" s="10">
        <v>6800</v>
      </c>
      <c r="U27" s="10">
        <v>6800</v>
      </c>
      <c r="V27" s="10">
        <v>6800</v>
      </c>
      <c r="W27" s="15">
        <v>20013</v>
      </c>
      <c r="X27" s="16">
        <v>2</v>
      </c>
      <c r="Y27" s="9">
        <v>13</v>
      </c>
      <c r="Z27">
        <v>1894.75</v>
      </c>
      <c r="AA27" s="2">
        <v>568.42499999999995</v>
      </c>
      <c r="AB27" s="2">
        <v>2463.1750000000002</v>
      </c>
      <c r="AC27" s="27">
        <f t="shared" si="0"/>
        <v>4336.8249999999998</v>
      </c>
    </row>
    <row r="28" spans="1:29" x14ac:dyDescent="0.55000000000000004">
      <c r="A28">
        <v>1</v>
      </c>
      <c r="B28" s="9" t="s">
        <v>853</v>
      </c>
      <c r="C28" t="s">
        <v>28</v>
      </c>
      <c r="D28" t="s">
        <v>29</v>
      </c>
      <c r="E28" s="1" t="s">
        <v>691</v>
      </c>
      <c r="F28" s="15" t="s">
        <v>692</v>
      </c>
      <c r="G28" s="15"/>
      <c r="H28" s="15"/>
      <c r="T28" s="10">
        <v>4500</v>
      </c>
      <c r="U28" s="10">
        <v>4500</v>
      </c>
      <c r="V28" s="10">
        <v>4500</v>
      </c>
      <c r="W28" s="15">
        <v>20013</v>
      </c>
      <c r="X28" s="16">
        <v>2</v>
      </c>
      <c r="Y28" s="9">
        <v>13</v>
      </c>
      <c r="Z28">
        <v>1894.75</v>
      </c>
      <c r="AA28" s="2">
        <v>568.42499999999995</v>
      </c>
      <c r="AB28" s="2">
        <v>2463.1750000000002</v>
      </c>
      <c r="AC28" s="27">
        <f t="shared" si="0"/>
        <v>2036.8249999999998</v>
      </c>
    </row>
    <row r="29" spans="1:29" hidden="1" x14ac:dyDescent="0.55000000000000004">
      <c r="B29" s="24">
        <v>1085</v>
      </c>
      <c r="C29" t="s">
        <v>28</v>
      </c>
      <c r="D29" t="s">
        <v>29</v>
      </c>
      <c r="E29" s="1" t="s">
        <v>696</v>
      </c>
      <c r="F29" s="15" t="s">
        <v>697</v>
      </c>
      <c r="G29" s="15" t="s">
        <v>682</v>
      </c>
      <c r="H29" s="15"/>
      <c r="T29" s="10">
        <v>4500</v>
      </c>
      <c r="U29" s="10">
        <v>4500</v>
      </c>
      <c r="V29" s="10">
        <v>4500</v>
      </c>
      <c r="W29" s="15">
        <v>20007</v>
      </c>
      <c r="X29" s="16">
        <v>2</v>
      </c>
      <c r="Y29" s="9">
        <v>7</v>
      </c>
      <c r="Z29">
        <v>1020.25</v>
      </c>
      <c r="AA29" s="2">
        <v>306.07499999999999</v>
      </c>
      <c r="AB29" s="2">
        <v>1326.325</v>
      </c>
      <c r="AC29" s="27">
        <f t="shared" si="0"/>
        <v>3173.6750000000002</v>
      </c>
    </row>
    <row r="30" spans="1:29" hidden="1" x14ac:dyDescent="0.55000000000000004">
      <c r="B30" s="24">
        <v>1085</v>
      </c>
      <c r="C30" t="s">
        <v>28</v>
      </c>
      <c r="D30" t="s">
        <v>29</v>
      </c>
      <c r="E30" s="1" t="s">
        <v>698</v>
      </c>
      <c r="F30" s="15" t="s">
        <v>699</v>
      </c>
      <c r="G30" s="15"/>
      <c r="H30" s="15"/>
      <c r="T30" s="10">
        <v>3900</v>
      </c>
      <c r="U30" s="10">
        <v>3900</v>
      </c>
      <c r="V30" s="10">
        <v>3900</v>
      </c>
      <c r="W30" s="15">
        <v>20007</v>
      </c>
      <c r="X30" s="16">
        <v>2</v>
      </c>
      <c r="Y30" s="9">
        <v>7</v>
      </c>
      <c r="Z30">
        <v>1020.25</v>
      </c>
      <c r="AA30" s="2">
        <v>306.07499999999999</v>
      </c>
      <c r="AB30" s="2">
        <v>1326.325</v>
      </c>
      <c r="AC30" s="27">
        <f t="shared" si="0"/>
        <v>2573.6750000000002</v>
      </c>
    </row>
    <row r="31" spans="1:29" x14ac:dyDescent="0.55000000000000004">
      <c r="A31">
        <v>1</v>
      </c>
      <c r="B31" s="24">
        <v>1085</v>
      </c>
      <c r="C31" t="s">
        <v>28</v>
      </c>
      <c r="D31" t="s">
        <v>29</v>
      </c>
      <c r="E31" s="1" t="s">
        <v>700</v>
      </c>
      <c r="F31" s="15" t="s">
        <v>699</v>
      </c>
      <c r="G31" s="15"/>
      <c r="H31" s="15"/>
      <c r="T31" s="10">
        <v>3900</v>
      </c>
      <c r="U31" s="10">
        <v>3900</v>
      </c>
      <c r="V31" s="10">
        <v>3900</v>
      </c>
      <c r="W31" s="15">
        <v>20007</v>
      </c>
      <c r="X31" s="16">
        <v>2</v>
      </c>
      <c r="Y31" s="9">
        <v>7</v>
      </c>
      <c r="Z31">
        <v>1020.25</v>
      </c>
      <c r="AA31" s="2">
        <v>306.07499999999999</v>
      </c>
      <c r="AB31" s="2">
        <v>1326.325</v>
      </c>
      <c r="AC31" s="27">
        <f t="shared" si="0"/>
        <v>2573.6750000000002</v>
      </c>
    </row>
    <row r="32" spans="1:29" hidden="1" x14ac:dyDescent="0.55000000000000004">
      <c r="B32" s="9" t="s">
        <v>898</v>
      </c>
      <c r="C32" t="s">
        <v>28</v>
      </c>
      <c r="D32" t="s">
        <v>29</v>
      </c>
      <c r="E32" s="1" t="s">
        <v>908</v>
      </c>
      <c r="F32" s="15" t="s">
        <v>901</v>
      </c>
      <c r="T32" s="10">
        <v>2500</v>
      </c>
      <c r="U32" s="10"/>
      <c r="V32" s="10">
        <v>2500</v>
      </c>
      <c r="Y32" s="18">
        <v>0</v>
      </c>
      <c r="AB32">
        <v>0</v>
      </c>
      <c r="AC32" s="27">
        <f t="shared" si="0"/>
        <v>2500</v>
      </c>
    </row>
    <row r="33" spans="1:29" x14ac:dyDescent="0.55000000000000004">
      <c r="A33">
        <v>1</v>
      </c>
      <c r="B33" s="9"/>
      <c r="C33" t="s">
        <v>28</v>
      </c>
      <c r="D33" t="s">
        <v>29</v>
      </c>
      <c r="E33" s="1" t="s">
        <v>909</v>
      </c>
      <c r="F33" s="15" t="s">
        <v>903</v>
      </c>
      <c r="T33" s="10">
        <v>2000</v>
      </c>
      <c r="U33" s="10"/>
      <c r="V33" s="10">
        <v>2000</v>
      </c>
      <c r="Y33" s="18">
        <v>0</v>
      </c>
      <c r="AB33">
        <v>0</v>
      </c>
      <c r="AC33" s="27">
        <f t="shared" si="0"/>
        <v>2000</v>
      </c>
    </row>
    <row r="34" spans="1:29" hidden="1" x14ac:dyDescent="0.55000000000000004">
      <c r="B34" s="9" t="s">
        <v>201</v>
      </c>
      <c r="C34" t="s">
        <v>28</v>
      </c>
      <c r="D34" t="s">
        <v>202</v>
      </c>
      <c r="E34" s="1" t="s">
        <v>203</v>
      </c>
      <c r="F34" t="s">
        <v>204</v>
      </c>
      <c r="G34" t="s">
        <v>205</v>
      </c>
      <c r="I34" t="s">
        <v>93</v>
      </c>
      <c r="T34" s="2">
        <v>6696</v>
      </c>
      <c r="V34" s="2">
        <v>6696</v>
      </c>
      <c r="W34">
        <v>10015</v>
      </c>
      <c r="Y34" s="9">
        <v>15</v>
      </c>
      <c r="Z34" s="10">
        <v>2520</v>
      </c>
      <c r="AA34" s="2">
        <v>2923.2</v>
      </c>
      <c r="AB34" s="2">
        <v>5443.2</v>
      </c>
      <c r="AC34" s="27">
        <f t="shared" si="0"/>
        <v>1252.8000000000002</v>
      </c>
    </row>
    <row r="35" spans="1:29" hidden="1" x14ac:dyDescent="0.55000000000000004">
      <c r="B35" s="9" t="s">
        <v>224</v>
      </c>
      <c r="C35" t="s">
        <v>28</v>
      </c>
      <c r="D35" t="s">
        <v>202</v>
      </c>
      <c r="E35" s="1" t="s">
        <v>225</v>
      </c>
      <c r="F35" t="s">
        <v>226</v>
      </c>
      <c r="G35" t="s">
        <v>227</v>
      </c>
      <c r="I35" t="s">
        <v>981</v>
      </c>
      <c r="T35" s="2">
        <v>3900</v>
      </c>
      <c r="V35" s="2">
        <v>3240</v>
      </c>
      <c r="W35">
        <v>10002</v>
      </c>
      <c r="Y35" s="9">
        <v>2</v>
      </c>
      <c r="Z35" s="10">
        <v>336</v>
      </c>
      <c r="AA35" s="2">
        <v>389.76</v>
      </c>
      <c r="AB35" s="2">
        <v>725.76</v>
      </c>
      <c r="AC35" s="27">
        <f t="shared" si="0"/>
        <v>3174.24</v>
      </c>
    </row>
    <row r="36" spans="1:29" hidden="1" x14ac:dyDescent="0.55000000000000004">
      <c r="B36" s="9" t="s">
        <v>228</v>
      </c>
      <c r="C36" t="s">
        <v>28</v>
      </c>
      <c r="D36" t="s">
        <v>202</v>
      </c>
      <c r="E36" s="1" t="s">
        <v>229</v>
      </c>
      <c r="F36" t="s">
        <v>230</v>
      </c>
      <c r="G36" t="s">
        <v>230</v>
      </c>
      <c r="T36" s="2">
        <v>3500</v>
      </c>
      <c r="V36" s="2">
        <v>2808</v>
      </c>
      <c r="W36">
        <v>10002</v>
      </c>
      <c r="Y36" s="9">
        <v>2</v>
      </c>
      <c r="Z36" s="10">
        <v>336</v>
      </c>
      <c r="AA36" s="2">
        <v>389.76</v>
      </c>
      <c r="AB36" s="2">
        <v>725.76</v>
      </c>
      <c r="AC36" s="27">
        <f t="shared" si="0"/>
        <v>2774.24</v>
      </c>
    </row>
    <row r="37" spans="1:29" hidden="1" x14ac:dyDescent="0.55000000000000004">
      <c r="B37" s="9" t="s">
        <v>231</v>
      </c>
      <c r="C37" t="s">
        <v>28</v>
      </c>
      <c r="D37" t="s">
        <v>202</v>
      </c>
      <c r="E37" s="1" t="s">
        <v>232</v>
      </c>
      <c r="F37" t="s">
        <v>230</v>
      </c>
      <c r="G37" t="s">
        <v>230</v>
      </c>
      <c r="J37" s="15"/>
      <c r="T37" s="2">
        <v>3500</v>
      </c>
      <c r="V37" s="2">
        <v>3240</v>
      </c>
      <c r="W37">
        <v>10002</v>
      </c>
      <c r="Y37" s="9">
        <v>2</v>
      </c>
      <c r="Z37" s="10">
        <v>336</v>
      </c>
      <c r="AA37" s="2">
        <v>389.76</v>
      </c>
      <c r="AB37" s="2">
        <v>725.76</v>
      </c>
      <c r="AC37" s="27">
        <f t="shared" si="0"/>
        <v>2774.24</v>
      </c>
    </row>
    <row r="38" spans="1:29" hidden="1" x14ac:dyDescent="0.55000000000000004">
      <c r="B38" s="9" t="s">
        <v>308</v>
      </c>
      <c r="C38" t="s">
        <v>28</v>
      </c>
      <c r="D38" t="s">
        <v>202</v>
      </c>
      <c r="E38" s="1" t="s">
        <v>309</v>
      </c>
      <c r="F38" t="s">
        <v>310</v>
      </c>
      <c r="G38" t="s">
        <v>311</v>
      </c>
      <c r="I38" t="s">
        <v>981</v>
      </c>
      <c r="J38" s="15" t="s">
        <v>312</v>
      </c>
      <c r="T38" s="2">
        <v>3500</v>
      </c>
      <c r="V38" s="2">
        <v>4860</v>
      </c>
      <c r="W38">
        <v>10004</v>
      </c>
      <c r="Y38" s="9">
        <v>4</v>
      </c>
      <c r="Z38">
        <v>640</v>
      </c>
      <c r="AA38">
        <v>928</v>
      </c>
      <c r="AB38" s="2">
        <v>1568</v>
      </c>
      <c r="AC38" s="27">
        <f t="shared" si="0"/>
        <v>1932</v>
      </c>
    </row>
    <row r="39" spans="1:29" x14ac:dyDescent="0.55000000000000004">
      <c r="A39">
        <v>1</v>
      </c>
      <c r="B39" s="9" t="s">
        <v>313</v>
      </c>
      <c r="C39" t="s">
        <v>28</v>
      </c>
      <c r="D39" t="s">
        <v>202</v>
      </c>
      <c r="E39" s="1" t="s">
        <v>314</v>
      </c>
      <c r="F39" t="s">
        <v>315</v>
      </c>
      <c r="G39" t="s">
        <v>316</v>
      </c>
      <c r="J39" s="15" t="s">
        <v>317</v>
      </c>
      <c r="T39" s="2">
        <v>3500</v>
      </c>
      <c r="V39" s="2">
        <v>4860</v>
      </c>
      <c r="Y39" s="9">
        <v>4</v>
      </c>
      <c r="Z39">
        <v>640</v>
      </c>
      <c r="AA39">
        <v>928</v>
      </c>
      <c r="AB39" s="2">
        <v>1568</v>
      </c>
      <c r="AC39" s="27">
        <f t="shared" si="0"/>
        <v>1932</v>
      </c>
    </row>
    <row r="40" spans="1:29" x14ac:dyDescent="0.55000000000000004">
      <c r="A40">
        <v>1</v>
      </c>
      <c r="B40" s="9" t="s">
        <v>318</v>
      </c>
      <c r="C40" t="s">
        <v>28</v>
      </c>
      <c r="D40" t="s">
        <v>202</v>
      </c>
      <c r="E40" s="1" t="s">
        <v>319</v>
      </c>
      <c r="F40" t="s">
        <v>320</v>
      </c>
      <c r="G40" t="s">
        <v>321</v>
      </c>
      <c r="I40" t="s">
        <v>981</v>
      </c>
      <c r="J40" s="15" t="s">
        <v>322</v>
      </c>
      <c r="T40" s="2">
        <v>3500</v>
      </c>
      <c r="V40" s="2">
        <v>3100</v>
      </c>
      <c r="W40">
        <v>10004</v>
      </c>
      <c r="Y40" s="9">
        <v>4</v>
      </c>
      <c r="Z40">
        <v>640</v>
      </c>
      <c r="AA40">
        <v>928</v>
      </c>
      <c r="AB40" s="2">
        <v>1568</v>
      </c>
      <c r="AC40" s="27">
        <f t="shared" si="0"/>
        <v>1932</v>
      </c>
    </row>
    <row r="41" spans="1:29" hidden="1" x14ac:dyDescent="0.55000000000000004">
      <c r="B41" s="9" t="s">
        <v>323</v>
      </c>
      <c r="C41" t="s">
        <v>28</v>
      </c>
      <c r="D41" t="s">
        <v>202</v>
      </c>
      <c r="E41" s="1" t="s">
        <v>324</v>
      </c>
      <c r="F41" t="s">
        <v>325</v>
      </c>
      <c r="G41" t="s">
        <v>326</v>
      </c>
      <c r="I41" t="s">
        <v>981</v>
      </c>
      <c r="J41" s="15" t="s">
        <v>312</v>
      </c>
      <c r="T41" s="2">
        <v>3500</v>
      </c>
      <c r="V41" s="2">
        <v>4860</v>
      </c>
      <c r="Y41" s="21">
        <v>3</v>
      </c>
      <c r="Z41">
        <v>480</v>
      </c>
      <c r="AA41">
        <v>696</v>
      </c>
      <c r="AB41" s="2">
        <v>1176</v>
      </c>
      <c r="AC41" s="27">
        <f t="shared" si="0"/>
        <v>2324</v>
      </c>
    </row>
    <row r="42" spans="1:29" x14ac:dyDescent="0.55000000000000004">
      <c r="A42">
        <v>1</v>
      </c>
      <c r="B42" s="9" t="s">
        <v>384</v>
      </c>
      <c r="C42" t="s">
        <v>28</v>
      </c>
      <c r="D42" t="s">
        <v>202</v>
      </c>
      <c r="E42" s="1" t="s">
        <v>385</v>
      </c>
      <c r="F42" t="s">
        <v>386</v>
      </c>
      <c r="G42" t="s">
        <v>386</v>
      </c>
      <c r="I42" t="s">
        <v>981</v>
      </c>
      <c r="J42" s="15" t="s">
        <v>387</v>
      </c>
      <c r="T42" s="2">
        <v>2700</v>
      </c>
      <c r="V42" s="2">
        <v>2700</v>
      </c>
      <c r="W42">
        <v>10002</v>
      </c>
      <c r="Y42" s="21">
        <v>2</v>
      </c>
      <c r="Z42">
        <v>320</v>
      </c>
      <c r="AA42">
        <v>464</v>
      </c>
      <c r="AB42" s="2">
        <v>784</v>
      </c>
      <c r="AC42" s="27">
        <f t="shared" si="0"/>
        <v>1916</v>
      </c>
    </row>
    <row r="43" spans="1:29" hidden="1" x14ac:dyDescent="0.55000000000000004">
      <c r="B43" s="9" t="s">
        <v>392</v>
      </c>
      <c r="C43" t="s">
        <v>28</v>
      </c>
      <c r="D43" t="s">
        <v>202</v>
      </c>
      <c r="E43" s="1" t="s">
        <v>393</v>
      </c>
      <c r="F43" t="s">
        <v>394</v>
      </c>
      <c r="J43" s="15" t="s">
        <v>395</v>
      </c>
      <c r="T43" s="2">
        <v>2750</v>
      </c>
      <c r="V43" s="2">
        <v>2750</v>
      </c>
      <c r="Y43" s="21">
        <v>2</v>
      </c>
      <c r="Z43">
        <v>320</v>
      </c>
      <c r="AA43">
        <v>464</v>
      </c>
      <c r="AB43" s="2">
        <v>784</v>
      </c>
      <c r="AC43" s="27">
        <f t="shared" si="0"/>
        <v>1966</v>
      </c>
    </row>
    <row r="44" spans="1:29" hidden="1" x14ac:dyDescent="0.55000000000000004">
      <c r="B44" s="9" t="s">
        <v>815</v>
      </c>
      <c r="C44" t="s">
        <v>28</v>
      </c>
      <c r="D44" t="s">
        <v>880</v>
      </c>
      <c r="E44" s="1" t="s">
        <v>881</v>
      </c>
      <c r="F44" s="15" t="s">
        <v>882</v>
      </c>
      <c r="J44" s="15"/>
      <c r="T44" s="16">
        <v>1200</v>
      </c>
      <c r="U44" s="16">
        <v>1200</v>
      </c>
      <c r="V44" s="16">
        <v>1200</v>
      </c>
      <c r="Y44" s="21">
        <v>5</v>
      </c>
      <c r="Z44">
        <v>800</v>
      </c>
      <c r="AA44" s="2">
        <v>160</v>
      </c>
      <c r="AB44" s="2">
        <v>960</v>
      </c>
      <c r="AC44" s="27">
        <f t="shared" si="0"/>
        <v>240</v>
      </c>
    </row>
    <row r="45" spans="1:29" hidden="1" x14ac:dyDescent="0.55000000000000004">
      <c r="B45" s="9" t="s">
        <v>117</v>
      </c>
      <c r="C45" t="s">
        <v>28</v>
      </c>
      <c r="D45" t="s">
        <v>118</v>
      </c>
      <c r="E45" s="1" t="s">
        <v>119</v>
      </c>
      <c r="F45" t="s">
        <v>120</v>
      </c>
      <c r="G45" t="s">
        <v>120</v>
      </c>
      <c r="I45" t="s">
        <v>981</v>
      </c>
      <c r="J45" s="15"/>
      <c r="T45" s="2">
        <v>31500</v>
      </c>
      <c r="V45" s="2">
        <v>31500</v>
      </c>
      <c r="W45">
        <v>10110</v>
      </c>
      <c r="X45">
        <v>1</v>
      </c>
      <c r="Y45" s="9">
        <v>110</v>
      </c>
      <c r="Z45" s="10">
        <v>18480</v>
      </c>
      <c r="AA45" s="2">
        <v>21436.799999999999</v>
      </c>
      <c r="AB45" s="2">
        <v>39916.800000000003</v>
      </c>
      <c r="AC45" s="27">
        <f t="shared" si="0"/>
        <v>-8416.8000000000029</v>
      </c>
    </row>
    <row r="46" spans="1:29" hidden="1" x14ac:dyDescent="0.55000000000000004">
      <c r="B46" s="9" t="s">
        <v>167</v>
      </c>
      <c r="C46" t="s">
        <v>28</v>
      </c>
      <c r="D46" t="s">
        <v>118</v>
      </c>
      <c r="E46" s="1" t="s">
        <v>168</v>
      </c>
      <c r="F46" t="s">
        <v>169</v>
      </c>
      <c r="G46" t="s">
        <v>170</v>
      </c>
      <c r="I46" t="s">
        <v>981</v>
      </c>
      <c r="J46" s="15"/>
      <c r="T46" s="2">
        <v>5616</v>
      </c>
      <c r="V46" s="2">
        <v>5616</v>
      </c>
      <c r="W46">
        <v>10015</v>
      </c>
      <c r="X46">
        <v>1</v>
      </c>
      <c r="Y46" s="9">
        <v>15</v>
      </c>
      <c r="Z46" s="10">
        <v>2520</v>
      </c>
      <c r="AA46" s="2">
        <v>2923.2</v>
      </c>
      <c r="AB46" s="2">
        <v>5443.2</v>
      </c>
      <c r="AC46" s="27">
        <f t="shared" si="0"/>
        <v>172.80000000000018</v>
      </c>
    </row>
    <row r="47" spans="1:29" hidden="1" x14ac:dyDescent="0.55000000000000004">
      <c r="B47" s="9" t="s">
        <v>255</v>
      </c>
      <c r="C47" t="s">
        <v>28</v>
      </c>
      <c r="D47" t="s">
        <v>118</v>
      </c>
      <c r="E47" s="1" t="s">
        <v>256</v>
      </c>
      <c r="F47" t="s">
        <v>257</v>
      </c>
      <c r="G47" t="s">
        <v>258</v>
      </c>
      <c r="I47" t="s">
        <v>93</v>
      </c>
      <c r="J47" s="15"/>
      <c r="T47" s="2">
        <v>4800</v>
      </c>
      <c r="V47" s="2">
        <v>5500</v>
      </c>
      <c r="W47">
        <v>10010</v>
      </c>
      <c r="Y47" s="9">
        <v>10</v>
      </c>
      <c r="Z47" s="10">
        <v>1680</v>
      </c>
      <c r="AA47" s="2">
        <v>1948.8</v>
      </c>
      <c r="AB47" s="2">
        <v>3628.8</v>
      </c>
      <c r="AC47" s="27">
        <f t="shared" si="0"/>
        <v>1171.1999999999998</v>
      </c>
    </row>
    <row r="48" spans="1:29" hidden="1" x14ac:dyDescent="0.55000000000000004">
      <c r="B48" s="9" t="s">
        <v>461</v>
      </c>
      <c r="C48" t="s">
        <v>28</v>
      </c>
      <c r="D48" t="s">
        <v>118</v>
      </c>
      <c r="E48" s="1" t="s">
        <v>462</v>
      </c>
      <c r="F48" t="s">
        <v>463</v>
      </c>
      <c r="J48" s="15" t="s">
        <v>464</v>
      </c>
      <c r="T48" s="2">
        <v>5200</v>
      </c>
      <c r="V48" s="2">
        <v>5184</v>
      </c>
      <c r="Y48" s="9">
        <v>10</v>
      </c>
      <c r="Z48">
        <v>1600</v>
      </c>
      <c r="AA48">
        <v>2320</v>
      </c>
      <c r="AB48" s="2">
        <v>3920</v>
      </c>
      <c r="AC48" s="27">
        <f t="shared" si="0"/>
        <v>1280</v>
      </c>
    </row>
    <row r="49" spans="1:29" hidden="1" x14ac:dyDescent="0.55000000000000004">
      <c r="B49" s="9" t="s">
        <v>512</v>
      </c>
      <c r="C49" t="s">
        <v>28</v>
      </c>
      <c r="D49" t="s">
        <v>118</v>
      </c>
      <c r="E49" s="1" t="s">
        <v>513</v>
      </c>
      <c r="F49" t="s">
        <v>514</v>
      </c>
      <c r="I49" t="s">
        <v>981</v>
      </c>
      <c r="J49" s="15" t="s">
        <v>515</v>
      </c>
      <c r="T49" s="2">
        <v>27500</v>
      </c>
      <c r="V49" s="2">
        <v>27500</v>
      </c>
      <c r="Y49" s="9">
        <v>40</v>
      </c>
      <c r="Z49">
        <v>6400</v>
      </c>
      <c r="AA49">
        <v>9280</v>
      </c>
      <c r="AB49" s="2">
        <v>15680</v>
      </c>
      <c r="AC49" s="27">
        <f t="shared" si="0"/>
        <v>11820</v>
      </c>
    </row>
    <row r="50" spans="1:29" hidden="1" x14ac:dyDescent="0.55000000000000004">
      <c r="B50" s="9" t="s">
        <v>642</v>
      </c>
      <c r="C50" t="s">
        <v>28</v>
      </c>
      <c r="D50" t="s">
        <v>118</v>
      </c>
      <c r="E50" s="1" t="s">
        <v>643</v>
      </c>
      <c r="F50" s="15" t="s">
        <v>644</v>
      </c>
      <c r="G50" s="15" t="s">
        <v>645</v>
      </c>
      <c r="H50" s="15"/>
      <c r="I50" s="19" t="s">
        <v>981</v>
      </c>
      <c r="J50" s="15"/>
      <c r="T50" s="10">
        <v>8000</v>
      </c>
      <c r="U50" s="10">
        <v>34000</v>
      </c>
      <c r="V50" s="10">
        <v>8700</v>
      </c>
      <c r="W50" s="15">
        <v>25</v>
      </c>
      <c r="X50" s="16">
        <v>2</v>
      </c>
      <c r="Y50" s="9">
        <v>25</v>
      </c>
      <c r="Z50">
        <v>3643.75</v>
      </c>
      <c r="AA50" s="2">
        <v>1093.125</v>
      </c>
      <c r="AB50" s="2">
        <v>4736.875</v>
      </c>
      <c r="AC50" s="27">
        <f t="shared" si="0"/>
        <v>3263.125</v>
      </c>
    </row>
    <row r="51" spans="1:29" hidden="1" x14ac:dyDescent="0.55000000000000004">
      <c r="B51" s="9" t="s">
        <v>646</v>
      </c>
      <c r="C51" t="s">
        <v>28</v>
      </c>
      <c r="D51" t="s">
        <v>118</v>
      </c>
      <c r="E51" s="1" t="s">
        <v>647</v>
      </c>
      <c r="F51" s="15" t="s">
        <v>648</v>
      </c>
      <c r="G51" s="15"/>
      <c r="H51" s="15"/>
      <c r="I51" s="19" t="s">
        <v>981</v>
      </c>
      <c r="J51" s="15"/>
      <c r="T51" s="10">
        <v>7700</v>
      </c>
      <c r="U51" s="10"/>
      <c r="V51" s="10">
        <v>8400</v>
      </c>
      <c r="W51" s="15">
        <v>25</v>
      </c>
      <c r="X51" s="16">
        <v>2</v>
      </c>
      <c r="Y51" s="9">
        <v>25</v>
      </c>
      <c r="Z51">
        <v>3643.75</v>
      </c>
      <c r="AA51" s="2">
        <v>1093.125</v>
      </c>
      <c r="AB51" s="2">
        <v>4736.875</v>
      </c>
      <c r="AC51" s="27">
        <f t="shared" si="0"/>
        <v>2963.125</v>
      </c>
    </row>
    <row r="52" spans="1:29" x14ac:dyDescent="0.55000000000000004">
      <c r="A52">
        <v>1</v>
      </c>
      <c r="B52" s="9" t="s">
        <v>649</v>
      </c>
      <c r="C52" t="s">
        <v>28</v>
      </c>
      <c r="D52" t="s">
        <v>118</v>
      </c>
      <c r="E52" s="1" t="s">
        <v>650</v>
      </c>
      <c r="F52" s="15" t="s">
        <v>651</v>
      </c>
      <c r="G52" s="15"/>
      <c r="H52" s="15"/>
      <c r="I52" s="19" t="s">
        <v>981</v>
      </c>
      <c r="J52" s="15"/>
      <c r="T52" s="10">
        <v>7200</v>
      </c>
      <c r="U52" s="10"/>
      <c r="V52" s="10">
        <v>7900</v>
      </c>
      <c r="W52" s="15">
        <v>25</v>
      </c>
      <c r="X52" s="16">
        <v>2</v>
      </c>
      <c r="Y52" s="9">
        <v>25</v>
      </c>
      <c r="Z52">
        <v>3643.75</v>
      </c>
      <c r="AA52" s="2">
        <v>1093.125</v>
      </c>
      <c r="AB52" s="2">
        <v>4736.875</v>
      </c>
      <c r="AC52" s="27">
        <f t="shared" si="0"/>
        <v>2463.125</v>
      </c>
    </row>
    <row r="53" spans="1:29" hidden="1" x14ac:dyDescent="0.55000000000000004">
      <c r="B53" s="9" t="s">
        <v>652</v>
      </c>
      <c r="C53" t="s">
        <v>28</v>
      </c>
      <c r="D53" t="s">
        <v>118</v>
      </c>
      <c r="E53" s="1" t="s">
        <v>653</v>
      </c>
      <c r="F53" s="15" t="s">
        <v>654</v>
      </c>
      <c r="G53" s="15"/>
      <c r="H53" s="15"/>
      <c r="I53" s="19" t="s">
        <v>981</v>
      </c>
      <c r="J53" s="15"/>
      <c r="T53" s="10">
        <v>7000</v>
      </c>
      <c r="U53" s="10"/>
      <c r="V53" s="10">
        <v>7700</v>
      </c>
      <c r="W53" s="15">
        <v>25</v>
      </c>
      <c r="X53" s="16">
        <v>2</v>
      </c>
      <c r="Y53" s="9">
        <v>25</v>
      </c>
      <c r="Z53">
        <v>3643.75</v>
      </c>
      <c r="AA53" s="2">
        <v>1093.125</v>
      </c>
      <c r="AB53" s="2">
        <v>4736.875</v>
      </c>
      <c r="AC53" s="27">
        <f t="shared" si="0"/>
        <v>2263.125</v>
      </c>
    </row>
    <row r="54" spans="1:29" x14ac:dyDescent="0.55000000000000004">
      <c r="A54">
        <v>1</v>
      </c>
      <c r="B54" s="9" t="s">
        <v>655</v>
      </c>
      <c r="C54" t="s">
        <v>28</v>
      </c>
      <c r="D54" t="s">
        <v>118</v>
      </c>
      <c r="E54" s="1" t="s">
        <v>656</v>
      </c>
      <c r="F54" s="15" t="s">
        <v>657</v>
      </c>
      <c r="G54" s="15"/>
      <c r="H54" s="15"/>
      <c r="I54" s="19" t="s">
        <v>981</v>
      </c>
      <c r="J54" s="15"/>
      <c r="T54" s="10">
        <v>6600</v>
      </c>
      <c r="U54" s="10"/>
      <c r="V54" s="10">
        <v>7300</v>
      </c>
      <c r="W54" s="15">
        <v>25</v>
      </c>
      <c r="X54" s="16">
        <v>2</v>
      </c>
      <c r="Y54" s="9">
        <v>25</v>
      </c>
      <c r="Z54">
        <v>3643.75</v>
      </c>
      <c r="AA54" s="2">
        <v>1093.125</v>
      </c>
      <c r="AB54" s="2">
        <v>4736.875</v>
      </c>
      <c r="AC54" s="27">
        <f t="shared" si="0"/>
        <v>1863.125</v>
      </c>
    </row>
    <row r="55" spans="1:29" hidden="1" x14ac:dyDescent="0.55000000000000004">
      <c r="B55" s="9" t="s">
        <v>303</v>
      </c>
      <c r="C55" t="s">
        <v>28</v>
      </c>
      <c r="D55" t="s">
        <v>304</v>
      </c>
      <c r="E55" s="1" t="s">
        <v>305</v>
      </c>
      <c r="F55" t="s">
        <v>306</v>
      </c>
      <c r="G55" t="s">
        <v>306</v>
      </c>
      <c r="J55" s="15" t="s">
        <v>307</v>
      </c>
      <c r="T55" s="2">
        <v>5184</v>
      </c>
      <c r="V55" s="2">
        <v>5184</v>
      </c>
      <c r="Y55" s="9">
        <v>9</v>
      </c>
      <c r="Z55">
        <v>1440</v>
      </c>
      <c r="AA55">
        <v>2088</v>
      </c>
      <c r="AB55" s="2">
        <v>3528</v>
      </c>
      <c r="AC55" s="27">
        <f t="shared" si="0"/>
        <v>1656</v>
      </c>
    </row>
    <row r="56" spans="1:29" hidden="1" x14ac:dyDescent="0.55000000000000004">
      <c r="B56" s="9" t="s">
        <v>327</v>
      </c>
      <c r="C56" t="s">
        <v>28</v>
      </c>
      <c r="D56" t="s">
        <v>304</v>
      </c>
      <c r="E56" s="1" t="s">
        <v>328</v>
      </c>
      <c r="F56" t="s">
        <v>329</v>
      </c>
      <c r="G56" t="s">
        <v>329</v>
      </c>
      <c r="J56" s="15" t="s">
        <v>330</v>
      </c>
      <c r="T56" s="2">
        <v>4500</v>
      </c>
      <c r="V56" s="2">
        <v>4500</v>
      </c>
      <c r="Y56" s="9">
        <v>2.5</v>
      </c>
      <c r="Z56">
        <v>400</v>
      </c>
      <c r="AA56">
        <v>580</v>
      </c>
      <c r="AB56" s="2">
        <v>980</v>
      </c>
      <c r="AC56" s="27">
        <f t="shared" si="0"/>
        <v>3520</v>
      </c>
    </row>
    <row r="57" spans="1:29" hidden="1" x14ac:dyDescent="0.55000000000000004">
      <c r="B57" s="9" t="s">
        <v>331</v>
      </c>
      <c r="C57" t="s">
        <v>28</v>
      </c>
      <c r="D57" t="s">
        <v>304</v>
      </c>
      <c r="E57" s="1" t="s">
        <v>332</v>
      </c>
      <c r="F57" t="s">
        <v>333</v>
      </c>
      <c r="G57" t="s">
        <v>333</v>
      </c>
      <c r="I57" t="s">
        <v>981</v>
      </c>
      <c r="J57" s="15" t="s">
        <v>330</v>
      </c>
      <c r="T57" s="2">
        <v>4200</v>
      </c>
      <c r="V57" s="2">
        <v>4200</v>
      </c>
      <c r="W57">
        <v>10003</v>
      </c>
      <c r="Y57" s="9">
        <v>2.5</v>
      </c>
      <c r="Z57">
        <v>400</v>
      </c>
      <c r="AA57">
        <v>580</v>
      </c>
      <c r="AB57" s="2">
        <v>980</v>
      </c>
      <c r="AC57" s="27">
        <f t="shared" si="0"/>
        <v>3220</v>
      </c>
    </row>
    <row r="58" spans="1:29" hidden="1" x14ac:dyDescent="0.55000000000000004">
      <c r="B58" s="9" t="s">
        <v>453</v>
      </c>
      <c r="C58" t="s">
        <v>28</v>
      </c>
      <c r="D58" t="s">
        <v>304</v>
      </c>
      <c r="E58" s="1" t="s">
        <v>454</v>
      </c>
      <c r="F58" t="s">
        <v>455</v>
      </c>
      <c r="G58" t="s">
        <v>455</v>
      </c>
      <c r="I58" t="s">
        <v>981</v>
      </c>
      <c r="J58" s="15" t="s">
        <v>456</v>
      </c>
      <c r="T58" s="2">
        <v>6200</v>
      </c>
      <c r="V58" s="2">
        <v>6200</v>
      </c>
      <c r="W58">
        <v>10010</v>
      </c>
      <c r="Y58" s="9">
        <v>10</v>
      </c>
      <c r="Z58">
        <v>1600</v>
      </c>
      <c r="AA58">
        <v>2320</v>
      </c>
      <c r="AB58" s="2">
        <v>3920</v>
      </c>
      <c r="AC58" s="27">
        <f t="shared" si="0"/>
        <v>2280</v>
      </c>
    </row>
    <row r="59" spans="1:29" x14ac:dyDescent="0.55000000000000004">
      <c r="A59">
        <v>1</v>
      </c>
      <c r="B59" s="24">
        <v>1077</v>
      </c>
      <c r="C59" t="s">
        <v>28</v>
      </c>
      <c r="D59" t="s">
        <v>304</v>
      </c>
      <c r="E59" s="1" t="s">
        <v>670</v>
      </c>
      <c r="F59" s="15" t="s">
        <v>671</v>
      </c>
      <c r="G59" s="15" t="s">
        <v>672</v>
      </c>
      <c r="H59" s="15"/>
      <c r="J59" s="15"/>
      <c r="T59" s="10">
        <v>6500</v>
      </c>
      <c r="U59" s="10">
        <v>6500</v>
      </c>
      <c r="V59" s="10">
        <v>6500</v>
      </c>
      <c r="W59" s="15">
        <v>20025</v>
      </c>
      <c r="X59" s="16">
        <v>2</v>
      </c>
      <c r="Y59" s="9">
        <v>25</v>
      </c>
      <c r="Z59">
        <v>3643.75</v>
      </c>
      <c r="AA59" s="2">
        <v>1093.125</v>
      </c>
      <c r="AB59" s="2">
        <v>4736.875</v>
      </c>
      <c r="AC59" s="27">
        <f t="shared" si="0"/>
        <v>1763.125</v>
      </c>
    </row>
    <row r="60" spans="1:29" hidden="1" x14ac:dyDescent="0.55000000000000004">
      <c r="B60" s="24">
        <v>1077</v>
      </c>
      <c r="C60" t="s">
        <v>28</v>
      </c>
      <c r="D60" t="s">
        <v>304</v>
      </c>
      <c r="E60" s="1" t="s">
        <v>673</v>
      </c>
      <c r="F60" s="15" t="s">
        <v>671</v>
      </c>
      <c r="G60" s="15"/>
      <c r="H60" s="15"/>
      <c r="J60" s="15"/>
      <c r="T60" s="10">
        <v>6500</v>
      </c>
      <c r="U60" s="10">
        <v>6500</v>
      </c>
      <c r="V60" s="10">
        <v>6500</v>
      </c>
      <c r="W60" s="15">
        <v>20025</v>
      </c>
      <c r="X60" s="16">
        <v>2</v>
      </c>
      <c r="Y60" s="9">
        <v>25</v>
      </c>
      <c r="Z60">
        <v>3643.75</v>
      </c>
      <c r="AA60" s="2">
        <v>1093.125</v>
      </c>
      <c r="AB60" s="2">
        <v>4736.875</v>
      </c>
      <c r="AC60" s="27">
        <f t="shared" si="0"/>
        <v>1763.125</v>
      </c>
    </row>
    <row r="61" spans="1:29" hidden="1" x14ac:dyDescent="0.55000000000000004">
      <c r="B61" s="24">
        <v>1077</v>
      </c>
      <c r="C61" t="s">
        <v>28</v>
      </c>
      <c r="D61" t="s">
        <v>304</v>
      </c>
      <c r="E61" s="1" t="s">
        <v>674</v>
      </c>
      <c r="F61" s="15" t="s">
        <v>671</v>
      </c>
      <c r="G61" s="15"/>
      <c r="H61" s="15"/>
      <c r="J61" s="15"/>
      <c r="T61" s="10">
        <v>6500</v>
      </c>
      <c r="U61" s="10">
        <v>6500</v>
      </c>
      <c r="V61" s="10">
        <v>6500</v>
      </c>
      <c r="W61" s="15">
        <v>20025</v>
      </c>
      <c r="X61" s="16">
        <v>2</v>
      </c>
      <c r="Y61" s="9">
        <v>25</v>
      </c>
      <c r="Z61">
        <v>3643.75</v>
      </c>
      <c r="AA61" s="2">
        <v>1093.125</v>
      </c>
      <c r="AB61" s="2">
        <v>4736.875</v>
      </c>
      <c r="AC61" s="27">
        <f t="shared" si="0"/>
        <v>1763.125</v>
      </c>
    </row>
    <row r="62" spans="1:29" hidden="1" x14ac:dyDescent="0.55000000000000004">
      <c r="B62" s="9" t="s">
        <v>815</v>
      </c>
      <c r="C62" t="s">
        <v>28</v>
      </c>
      <c r="D62" t="s">
        <v>304</v>
      </c>
      <c r="E62" s="1" t="s">
        <v>817</v>
      </c>
      <c r="F62" s="15" t="s">
        <v>818</v>
      </c>
      <c r="J62" s="15"/>
      <c r="T62" s="16"/>
      <c r="U62" s="16">
        <v>3900</v>
      </c>
      <c r="V62" s="16">
        <v>3900</v>
      </c>
      <c r="Y62" s="9">
        <v>10</v>
      </c>
      <c r="Z62">
        <v>1457.5</v>
      </c>
      <c r="AA62" s="2">
        <v>437.25</v>
      </c>
      <c r="AB62" s="2">
        <v>1894.75</v>
      </c>
      <c r="AC62" s="27">
        <f t="shared" si="0"/>
        <v>0</v>
      </c>
    </row>
    <row r="63" spans="1:29" hidden="1" x14ac:dyDescent="0.55000000000000004">
      <c r="B63" s="9" t="s">
        <v>815</v>
      </c>
      <c r="C63" t="s">
        <v>28</v>
      </c>
      <c r="D63" t="s">
        <v>304</v>
      </c>
      <c r="E63" s="1" t="s">
        <v>819</v>
      </c>
      <c r="F63" s="15" t="s">
        <v>820</v>
      </c>
      <c r="J63" s="15"/>
      <c r="T63" s="16">
        <v>6800</v>
      </c>
      <c r="U63" s="16">
        <v>6800</v>
      </c>
      <c r="V63" s="16">
        <v>6800</v>
      </c>
      <c r="Y63" s="9">
        <v>10</v>
      </c>
      <c r="Z63">
        <v>1457.5</v>
      </c>
      <c r="AA63" s="2">
        <v>437.25</v>
      </c>
      <c r="AB63" s="2">
        <v>1894.75</v>
      </c>
      <c r="AC63" s="27">
        <f t="shared" si="0"/>
        <v>4905.25</v>
      </c>
    </row>
    <row r="64" spans="1:29" hidden="1" x14ac:dyDescent="0.55000000000000004">
      <c r="B64" s="20" t="s">
        <v>56</v>
      </c>
      <c r="C64" t="s">
        <v>28</v>
      </c>
      <c r="D64" t="s">
        <v>57</v>
      </c>
      <c r="E64" t="s">
        <v>58</v>
      </c>
      <c r="F64" t="s">
        <v>59</v>
      </c>
      <c r="G64" t="s">
        <v>60</v>
      </c>
      <c r="I64" t="s">
        <v>981</v>
      </c>
      <c r="J64" s="15"/>
      <c r="K64" t="s">
        <v>62</v>
      </c>
      <c r="T64" s="2">
        <v>2484</v>
      </c>
      <c r="V64" s="2">
        <v>2484</v>
      </c>
      <c r="W64">
        <v>10005</v>
      </c>
      <c r="X64">
        <v>1</v>
      </c>
      <c r="Y64" s="9">
        <v>5</v>
      </c>
      <c r="Z64" s="10">
        <v>840</v>
      </c>
      <c r="AA64" s="2">
        <v>974.4</v>
      </c>
      <c r="AB64" s="2">
        <v>1814.4</v>
      </c>
      <c r="AC64" s="27">
        <f t="shared" si="0"/>
        <v>669.59999999999991</v>
      </c>
    </row>
    <row r="65" spans="2:29" hidden="1" x14ac:dyDescent="0.55000000000000004">
      <c r="B65" s="9" t="s">
        <v>99</v>
      </c>
      <c r="C65" t="s">
        <v>28</v>
      </c>
      <c r="D65" t="s">
        <v>57</v>
      </c>
      <c r="E65" s="1" t="s">
        <v>100</v>
      </c>
      <c r="F65" t="s">
        <v>101</v>
      </c>
      <c r="G65" t="s">
        <v>101</v>
      </c>
      <c r="J65" s="15"/>
      <c r="T65" s="2">
        <v>14500</v>
      </c>
      <c r="V65" s="2">
        <v>14500</v>
      </c>
      <c r="W65">
        <v>10065</v>
      </c>
      <c r="X65">
        <v>1</v>
      </c>
      <c r="Y65" s="9">
        <v>65</v>
      </c>
      <c r="Z65" s="10">
        <v>10920</v>
      </c>
      <c r="AA65" s="2">
        <v>12667.199999999999</v>
      </c>
      <c r="AB65" s="2">
        <v>23587.199999999997</v>
      </c>
      <c r="AC65" s="27">
        <f t="shared" si="0"/>
        <v>-9087.1999999999971</v>
      </c>
    </row>
    <row r="66" spans="2:29" hidden="1" x14ac:dyDescent="0.55000000000000004">
      <c r="B66" s="9" t="s">
        <v>102</v>
      </c>
      <c r="C66" t="s">
        <v>28</v>
      </c>
      <c r="D66" t="s">
        <v>57</v>
      </c>
      <c r="E66" s="1" t="s">
        <v>103</v>
      </c>
      <c r="F66" t="s">
        <v>104</v>
      </c>
      <c r="G66" t="s">
        <v>104</v>
      </c>
      <c r="J66" s="15"/>
      <c r="T66" s="2">
        <v>14500</v>
      </c>
      <c r="V66" s="2">
        <v>14500</v>
      </c>
      <c r="W66">
        <v>10065</v>
      </c>
      <c r="X66">
        <v>1</v>
      </c>
      <c r="Y66" s="9">
        <v>65</v>
      </c>
      <c r="Z66" s="10">
        <v>10920</v>
      </c>
      <c r="AA66" s="2">
        <v>12667.199999999999</v>
      </c>
      <c r="AB66" s="2">
        <v>23587.199999999997</v>
      </c>
      <c r="AC66" s="27">
        <f t="shared" ref="AC66:AC129" si="1">IF(T66="",0,T66-AB66)</f>
        <v>-9087.1999999999971</v>
      </c>
    </row>
    <row r="67" spans="2:29" hidden="1" x14ac:dyDescent="0.55000000000000004">
      <c r="B67" s="9" t="s">
        <v>105</v>
      </c>
      <c r="C67" t="s">
        <v>28</v>
      </c>
      <c r="D67" t="s">
        <v>57</v>
      </c>
      <c r="E67" s="1" t="s">
        <v>106</v>
      </c>
      <c r="F67" t="s">
        <v>107</v>
      </c>
      <c r="G67" t="s">
        <v>107</v>
      </c>
      <c r="J67" s="15"/>
      <c r="T67" s="2">
        <v>14500</v>
      </c>
      <c r="V67" s="2">
        <v>14500</v>
      </c>
      <c r="W67">
        <v>10065</v>
      </c>
      <c r="X67">
        <v>1</v>
      </c>
      <c r="Y67" s="9">
        <v>65</v>
      </c>
      <c r="Z67" s="10">
        <v>10920</v>
      </c>
      <c r="AA67" s="2">
        <v>12667.199999999999</v>
      </c>
      <c r="AB67" s="2">
        <v>23587.199999999997</v>
      </c>
      <c r="AC67" s="27">
        <f t="shared" si="1"/>
        <v>-9087.1999999999971</v>
      </c>
    </row>
    <row r="68" spans="2:29" hidden="1" x14ac:dyDescent="0.55000000000000004">
      <c r="B68" s="9" t="s">
        <v>108</v>
      </c>
      <c r="C68" t="s">
        <v>28</v>
      </c>
      <c r="D68" t="s">
        <v>57</v>
      </c>
      <c r="E68" s="1" t="s">
        <v>109</v>
      </c>
      <c r="F68" t="s">
        <v>110</v>
      </c>
      <c r="G68" t="s">
        <v>110</v>
      </c>
      <c r="I68" t="s">
        <v>981</v>
      </c>
      <c r="J68" s="15"/>
      <c r="T68" s="2">
        <v>14500</v>
      </c>
      <c r="V68" s="2">
        <v>14500</v>
      </c>
      <c r="W68">
        <v>10065</v>
      </c>
      <c r="X68">
        <v>1</v>
      </c>
      <c r="Y68" s="9">
        <v>65</v>
      </c>
      <c r="Z68" s="10">
        <v>10920</v>
      </c>
      <c r="AA68" s="2">
        <v>12667.199999999999</v>
      </c>
      <c r="AB68" s="2">
        <v>23587.199999999997</v>
      </c>
      <c r="AC68" s="27">
        <f t="shared" si="1"/>
        <v>-9087.1999999999971</v>
      </c>
    </row>
    <row r="69" spans="2:29" hidden="1" x14ac:dyDescent="0.55000000000000004">
      <c r="B69" s="15" t="s">
        <v>111</v>
      </c>
      <c r="C69" t="s">
        <v>28</v>
      </c>
      <c r="D69" t="s">
        <v>57</v>
      </c>
      <c r="E69" s="1" t="s">
        <v>112</v>
      </c>
      <c r="F69" t="s">
        <v>113</v>
      </c>
      <c r="G69" t="s">
        <v>113</v>
      </c>
      <c r="I69" t="s">
        <v>981</v>
      </c>
      <c r="J69" s="15"/>
      <c r="T69" s="2">
        <v>27000</v>
      </c>
      <c r="V69" s="2">
        <v>27000</v>
      </c>
      <c r="W69">
        <v>10125</v>
      </c>
      <c r="X69">
        <v>1</v>
      </c>
      <c r="Y69" s="15">
        <v>125</v>
      </c>
      <c r="Z69" s="10">
        <v>21000</v>
      </c>
      <c r="AA69" s="2">
        <v>24360</v>
      </c>
      <c r="AB69" s="2">
        <v>45360</v>
      </c>
      <c r="AC69" s="27">
        <f t="shared" si="1"/>
        <v>-18360</v>
      </c>
    </row>
    <row r="70" spans="2:29" hidden="1" x14ac:dyDescent="0.55000000000000004">
      <c r="B70" s="15" t="s">
        <v>114</v>
      </c>
      <c r="C70" t="s">
        <v>28</v>
      </c>
      <c r="D70" t="s">
        <v>57</v>
      </c>
      <c r="E70" s="1" t="s">
        <v>115</v>
      </c>
      <c r="F70" t="s">
        <v>116</v>
      </c>
      <c r="G70" t="s">
        <v>116</v>
      </c>
      <c r="J70" s="15"/>
      <c r="T70" s="2">
        <v>27000</v>
      </c>
      <c r="V70" s="2">
        <v>27000</v>
      </c>
      <c r="W70">
        <v>10125</v>
      </c>
      <c r="X70">
        <v>1</v>
      </c>
      <c r="Y70" s="15">
        <v>125</v>
      </c>
      <c r="Z70" s="10">
        <v>21000</v>
      </c>
      <c r="AA70" s="2">
        <v>24360</v>
      </c>
      <c r="AB70" s="2">
        <v>45360</v>
      </c>
      <c r="AC70" s="27">
        <f t="shared" si="1"/>
        <v>-18360</v>
      </c>
    </row>
    <row r="71" spans="2:29" hidden="1" x14ac:dyDescent="0.55000000000000004">
      <c r="B71" s="15" t="s">
        <v>141</v>
      </c>
      <c r="C71" t="s">
        <v>28</v>
      </c>
      <c r="D71" t="s">
        <v>57</v>
      </c>
      <c r="E71" s="1" t="s">
        <v>142</v>
      </c>
      <c r="F71" t="s">
        <v>143</v>
      </c>
      <c r="G71" t="s">
        <v>143</v>
      </c>
      <c r="H71" t="s">
        <v>144</v>
      </c>
      <c r="I71" t="s">
        <v>981</v>
      </c>
      <c r="J71" s="9"/>
      <c r="T71" s="2">
        <v>7020</v>
      </c>
      <c r="V71" s="2">
        <v>7020</v>
      </c>
      <c r="W71">
        <v>10010</v>
      </c>
      <c r="X71">
        <v>1</v>
      </c>
      <c r="Y71" s="9">
        <v>10</v>
      </c>
      <c r="Z71" s="10">
        <v>1680</v>
      </c>
      <c r="AA71" s="2">
        <v>1948.8</v>
      </c>
      <c r="AB71" s="2">
        <v>3628.8</v>
      </c>
      <c r="AC71" s="27">
        <f t="shared" si="1"/>
        <v>3391.2</v>
      </c>
    </row>
    <row r="72" spans="2:29" hidden="1" x14ac:dyDescent="0.55000000000000004">
      <c r="B72" s="15" t="s">
        <v>197</v>
      </c>
      <c r="C72" t="s">
        <v>28</v>
      </c>
      <c r="D72" t="s">
        <v>57</v>
      </c>
      <c r="E72" s="1" t="s">
        <v>198</v>
      </c>
      <c r="F72" t="s">
        <v>199</v>
      </c>
      <c r="G72" t="s">
        <v>200</v>
      </c>
      <c r="J72" s="9"/>
      <c r="T72" s="2">
        <v>2376</v>
      </c>
      <c r="V72" s="2">
        <v>2376</v>
      </c>
      <c r="W72">
        <v>10005</v>
      </c>
      <c r="Y72" s="9">
        <v>5</v>
      </c>
      <c r="Z72" s="10">
        <v>840</v>
      </c>
      <c r="AA72" s="2">
        <v>974.4</v>
      </c>
      <c r="AB72" s="2">
        <v>1814.4</v>
      </c>
      <c r="AC72" s="27">
        <f t="shared" si="1"/>
        <v>561.59999999999991</v>
      </c>
    </row>
    <row r="73" spans="2:29" hidden="1" x14ac:dyDescent="0.55000000000000004">
      <c r="B73" s="15" t="s">
        <v>217</v>
      </c>
      <c r="C73" t="s">
        <v>28</v>
      </c>
      <c r="D73" t="s">
        <v>57</v>
      </c>
      <c r="E73" s="1" t="s">
        <v>218</v>
      </c>
      <c r="F73" t="s">
        <v>219</v>
      </c>
      <c r="G73" t="s">
        <v>219</v>
      </c>
      <c r="J73" s="9"/>
      <c r="T73" s="2">
        <v>1600</v>
      </c>
      <c r="V73" s="2">
        <v>1944</v>
      </c>
      <c r="W73">
        <v>10002</v>
      </c>
      <c r="Y73" s="9">
        <v>2</v>
      </c>
      <c r="Z73" s="10">
        <v>336</v>
      </c>
      <c r="AA73" s="2">
        <v>389.76</v>
      </c>
      <c r="AB73" s="2">
        <v>725.76</v>
      </c>
      <c r="AC73" s="27">
        <f t="shared" si="1"/>
        <v>874.24</v>
      </c>
    </row>
    <row r="74" spans="2:29" hidden="1" x14ac:dyDescent="0.55000000000000004">
      <c r="B74" s="15" t="s">
        <v>220</v>
      </c>
      <c r="C74" t="s">
        <v>28</v>
      </c>
      <c r="D74" t="s">
        <v>57</v>
      </c>
      <c r="E74" s="1" t="s">
        <v>221</v>
      </c>
      <c r="F74" t="s">
        <v>219</v>
      </c>
      <c r="G74" t="s">
        <v>219</v>
      </c>
      <c r="I74" t="s">
        <v>981</v>
      </c>
      <c r="J74" s="9"/>
      <c r="T74" s="2">
        <v>2500</v>
      </c>
      <c r="V74" s="2">
        <v>2500</v>
      </c>
      <c r="W74">
        <v>10002</v>
      </c>
      <c r="Y74" s="9">
        <v>2</v>
      </c>
      <c r="Z74" s="10">
        <v>336</v>
      </c>
      <c r="AA74" s="2">
        <v>389.76</v>
      </c>
      <c r="AB74" s="2">
        <v>725.76</v>
      </c>
      <c r="AC74" s="27">
        <f t="shared" si="1"/>
        <v>1774.24</v>
      </c>
    </row>
    <row r="75" spans="2:29" hidden="1" x14ac:dyDescent="0.55000000000000004">
      <c r="B75" s="15" t="s">
        <v>222</v>
      </c>
      <c r="C75" t="s">
        <v>28</v>
      </c>
      <c r="D75" t="s">
        <v>57</v>
      </c>
      <c r="E75" s="1" t="s">
        <v>223</v>
      </c>
      <c r="F75" t="s">
        <v>219</v>
      </c>
      <c r="G75" t="s">
        <v>219</v>
      </c>
      <c r="J75" s="9"/>
      <c r="T75" s="2">
        <v>1080</v>
      </c>
      <c r="V75" s="2">
        <v>1080</v>
      </c>
      <c r="W75">
        <v>10001</v>
      </c>
      <c r="Y75" s="9">
        <v>1</v>
      </c>
      <c r="Z75" s="10">
        <v>168</v>
      </c>
      <c r="AA75" s="2">
        <v>194.88</v>
      </c>
      <c r="AB75" s="2">
        <v>362.88</v>
      </c>
      <c r="AC75" s="27">
        <f t="shared" si="1"/>
        <v>717.12</v>
      </c>
    </row>
    <row r="76" spans="2:29" hidden="1" x14ac:dyDescent="0.55000000000000004">
      <c r="B76" t="s">
        <v>267</v>
      </c>
      <c r="C76" t="s">
        <v>28</v>
      </c>
      <c r="D76" t="s">
        <v>57</v>
      </c>
      <c r="E76" s="1" t="s">
        <v>268</v>
      </c>
      <c r="F76" t="s">
        <v>269</v>
      </c>
      <c r="G76" t="s">
        <v>269</v>
      </c>
      <c r="J76" s="9" t="s">
        <v>270</v>
      </c>
      <c r="T76" s="2">
        <v>3132</v>
      </c>
      <c r="V76" s="2">
        <v>3132</v>
      </c>
      <c r="Y76" s="9">
        <v>3</v>
      </c>
      <c r="Z76">
        <v>480</v>
      </c>
      <c r="AA76">
        <v>696</v>
      </c>
      <c r="AB76" s="2">
        <v>1176</v>
      </c>
      <c r="AC76" s="27">
        <f t="shared" si="1"/>
        <v>1956</v>
      </c>
    </row>
    <row r="77" spans="2:29" hidden="1" x14ac:dyDescent="0.55000000000000004">
      <c r="B77" t="s">
        <v>338</v>
      </c>
      <c r="C77" t="s">
        <v>28</v>
      </c>
      <c r="D77" t="s">
        <v>57</v>
      </c>
      <c r="E77" s="1" t="s">
        <v>339</v>
      </c>
      <c r="F77" t="s">
        <v>340</v>
      </c>
      <c r="G77" t="s">
        <v>340</v>
      </c>
      <c r="J77" s="9" t="s">
        <v>341</v>
      </c>
      <c r="T77" s="2">
        <v>2160</v>
      </c>
      <c r="V77" s="2">
        <v>2160</v>
      </c>
      <c r="Y77" s="9">
        <v>3</v>
      </c>
      <c r="Z77">
        <v>480</v>
      </c>
      <c r="AA77">
        <v>696</v>
      </c>
      <c r="AB77" s="2">
        <v>1176</v>
      </c>
      <c r="AC77" s="27">
        <f t="shared" si="1"/>
        <v>984</v>
      </c>
    </row>
    <row r="78" spans="2:29" hidden="1" x14ac:dyDescent="0.55000000000000004">
      <c r="B78" t="s">
        <v>345</v>
      </c>
      <c r="C78" t="s">
        <v>28</v>
      </c>
      <c r="D78" t="s">
        <v>57</v>
      </c>
      <c r="E78" s="1" t="s">
        <v>346</v>
      </c>
      <c r="F78" t="s">
        <v>347</v>
      </c>
      <c r="G78" t="s">
        <v>347</v>
      </c>
      <c r="I78" t="s">
        <v>981</v>
      </c>
      <c r="J78" s="9" t="s">
        <v>344</v>
      </c>
      <c r="T78" s="2">
        <v>2160</v>
      </c>
      <c r="V78" s="2">
        <v>2160</v>
      </c>
      <c r="Y78" s="9">
        <v>0.8</v>
      </c>
      <c r="Z78">
        <v>128</v>
      </c>
      <c r="AA78">
        <v>185.6</v>
      </c>
      <c r="AB78" s="2">
        <v>313.60000000000002</v>
      </c>
      <c r="AC78" s="27">
        <f t="shared" si="1"/>
        <v>1846.4</v>
      </c>
    </row>
    <row r="79" spans="2:29" hidden="1" x14ac:dyDescent="0.55000000000000004">
      <c r="B79" s="15" t="s">
        <v>345</v>
      </c>
      <c r="C79" t="s">
        <v>28</v>
      </c>
      <c r="D79" t="s">
        <v>57</v>
      </c>
      <c r="E79" s="1" t="s">
        <v>348</v>
      </c>
      <c r="F79" s="15" t="s">
        <v>349</v>
      </c>
      <c r="G79" s="15" t="s">
        <v>349</v>
      </c>
      <c r="I79" t="s">
        <v>981</v>
      </c>
      <c r="J79" s="9"/>
      <c r="T79" s="2">
        <v>2160</v>
      </c>
      <c r="V79" s="2">
        <v>2160</v>
      </c>
      <c r="W79" s="15"/>
      <c r="Y79" s="9"/>
      <c r="AB79" s="2"/>
      <c r="AC79" s="27">
        <f t="shared" si="1"/>
        <v>2160</v>
      </c>
    </row>
    <row r="80" spans="2:29" hidden="1" x14ac:dyDescent="0.55000000000000004">
      <c r="B80" s="15" t="s">
        <v>345</v>
      </c>
      <c r="C80" t="s">
        <v>28</v>
      </c>
      <c r="D80" t="s">
        <v>57</v>
      </c>
      <c r="E80" s="1" t="s">
        <v>350</v>
      </c>
      <c r="F80" s="15" t="s">
        <v>351</v>
      </c>
      <c r="G80" s="15" t="s">
        <v>351</v>
      </c>
      <c r="I80" t="s">
        <v>981</v>
      </c>
      <c r="J80" s="9"/>
      <c r="T80" s="2">
        <v>2160</v>
      </c>
      <c r="V80" s="2">
        <v>2160</v>
      </c>
      <c r="W80" s="15"/>
      <c r="Y80" s="9"/>
      <c r="AB80" s="2"/>
      <c r="AC80" s="27">
        <f t="shared" si="1"/>
        <v>2160</v>
      </c>
    </row>
    <row r="81" spans="1:29" hidden="1" x14ac:dyDescent="0.55000000000000004">
      <c r="B81" s="15" t="s">
        <v>345</v>
      </c>
      <c r="C81" t="s">
        <v>28</v>
      </c>
      <c r="D81" t="s">
        <v>57</v>
      </c>
      <c r="E81" s="1" t="s">
        <v>352</v>
      </c>
      <c r="F81" s="15" t="s">
        <v>353</v>
      </c>
      <c r="G81" s="15" t="s">
        <v>353</v>
      </c>
      <c r="I81" t="s">
        <v>981</v>
      </c>
      <c r="J81" s="9"/>
      <c r="T81" s="2">
        <v>2160</v>
      </c>
      <c r="V81" s="2">
        <v>2160</v>
      </c>
      <c r="W81" s="15"/>
      <c r="Y81" s="9"/>
      <c r="AB81" s="2"/>
      <c r="AC81" s="27">
        <f t="shared" si="1"/>
        <v>2160</v>
      </c>
    </row>
    <row r="82" spans="1:29" hidden="1" x14ac:dyDescent="0.55000000000000004">
      <c r="B82" s="15" t="s">
        <v>345</v>
      </c>
      <c r="C82" t="s">
        <v>28</v>
      </c>
      <c r="D82" t="s">
        <v>57</v>
      </c>
      <c r="E82" s="1" t="s">
        <v>354</v>
      </c>
      <c r="F82" s="15" t="s">
        <v>355</v>
      </c>
      <c r="G82" s="15" t="s">
        <v>355</v>
      </c>
      <c r="I82" t="s">
        <v>981</v>
      </c>
      <c r="J82" s="9"/>
      <c r="T82" s="2">
        <v>2160</v>
      </c>
      <c r="V82" s="2">
        <v>2160</v>
      </c>
      <c r="W82" s="15"/>
      <c r="Y82" s="9"/>
      <c r="AB82" s="2"/>
      <c r="AC82" s="27">
        <f t="shared" si="1"/>
        <v>2160</v>
      </c>
    </row>
    <row r="83" spans="1:29" hidden="1" x14ac:dyDescent="0.55000000000000004">
      <c r="B83" s="15" t="s">
        <v>345</v>
      </c>
      <c r="C83" t="s">
        <v>28</v>
      </c>
      <c r="D83" t="s">
        <v>57</v>
      </c>
      <c r="E83" s="1" t="s">
        <v>356</v>
      </c>
      <c r="F83" s="15" t="s">
        <v>357</v>
      </c>
      <c r="G83" s="15" t="s">
        <v>357</v>
      </c>
      <c r="J83" s="9"/>
      <c r="T83" s="2">
        <v>2160</v>
      </c>
      <c r="V83" s="2">
        <v>2160</v>
      </c>
      <c r="W83" s="15"/>
      <c r="Y83" s="9"/>
      <c r="AB83" s="2"/>
      <c r="AC83" s="27">
        <f t="shared" si="1"/>
        <v>2160</v>
      </c>
    </row>
    <row r="84" spans="1:29" hidden="1" x14ac:dyDescent="0.55000000000000004">
      <c r="B84" s="15" t="s">
        <v>345</v>
      </c>
      <c r="C84" t="s">
        <v>28</v>
      </c>
      <c r="D84" t="s">
        <v>57</v>
      </c>
      <c r="E84" s="1" t="s">
        <v>358</v>
      </c>
      <c r="F84" s="15" t="s">
        <v>359</v>
      </c>
      <c r="G84" s="15" t="s">
        <v>359</v>
      </c>
      <c r="J84" s="9"/>
      <c r="T84" s="2">
        <v>2160</v>
      </c>
      <c r="V84" s="2">
        <v>2160</v>
      </c>
      <c r="W84" s="15"/>
      <c r="Y84" s="9"/>
      <c r="AB84" s="2"/>
      <c r="AC84" s="27">
        <f t="shared" si="1"/>
        <v>2160</v>
      </c>
    </row>
    <row r="85" spans="1:29" hidden="1" x14ac:dyDescent="0.55000000000000004">
      <c r="B85" s="15" t="s">
        <v>504</v>
      </c>
      <c r="C85" t="s">
        <v>28</v>
      </c>
      <c r="D85" t="s">
        <v>57</v>
      </c>
      <c r="E85" s="1" t="s">
        <v>505</v>
      </c>
      <c r="F85" s="15" t="s">
        <v>506</v>
      </c>
      <c r="G85" s="15"/>
      <c r="J85" s="9" t="s">
        <v>507</v>
      </c>
      <c r="T85" s="2">
        <v>3240</v>
      </c>
      <c r="V85" s="2">
        <v>3240</v>
      </c>
      <c r="W85" s="15"/>
      <c r="Y85" s="9">
        <v>5</v>
      </c>
      <c r="Z85">
        <v>800</v>
      </c>
      <c r="AA85">
        <v>1160</v>
      </c>
      <c r="AB85" s="2">
        <v>1960</v>
      </c>
      <c r="AC85" s="27">
        <f t="shared" si="1"/>
        <v>1280</v>
      </c>
    </row>
    <row r="86" spans="1:29" x14ac:dyDescent="0.55000000000000004">
      <c r="A86">
        <v>1</v>
      </c>
      <c r="B86" s="23">
        <v>1079</v>
      </c>
      <c r="C86" t="s">
        <v>28</v>
      </c>
      <c r="D86" t="s">
        <v>57</v>
      </c>
      <c r="E86" s="1" t="s">
        <v>678</v>
      </c>
      <c r="F86" s="15" t="s">
        <v>679</v>
      </c>
      <c r="G86" s="15" t="s">
        <v>679</v>
      </c>
      <c r="H86" s="15"/>
      <c r="J86" s="9"/>
      <c r="T86" s="10">
        <v>1200</v>
      </c>
      <c r="U86" s="10">
        <v>1200</v>
      </c>
      <c r="V86" s="10">
        <v>1200</v>
      </c>
      <c r="W86" s="15">
        <v>0.35</v>
      </c>
      <c r="X86" s="16">
        <v>2</v>
      </c>
      <c r="Y86" s="9">
        <v>0.35</v>
      </c>
      <c r="Z86">
        <v>51.012499999999996</v>
      </c>
      <c r="AA86" s="2">
        <v>15.303749999999997</v>
      </c>
      <c r="AB86" s="2">
        <v>66.316249999999997</v>
      </c>
      <c r="AC86" s="27">
        <f t="shared" si="1"/>
        <v>1133.6837499999999</v>
      </c>
    </row>
    <row r="87" spans="1:29" hidden="1" x14ac:dyDescent="0.55000000000000004">
      <c r="B87" s="23">
        <v>1079</v>
      </c>
      <c r="C87" t="s">
        <v>28</v>
      </c>
      <c r="D87" t="s">
        <v>57</v>
      </c>
      <c r="E87" s="1" t="s">
        <v>678</v>
      </c>
      <c r="F87" s="15" t="s">
        <v>679</v>
      </c>
      <c r="G87" s="15" t="s">
        <v>679</v>
      </c>
      <c r="H87" s="15"/>
      <c r="J87" s="9"/>
      <c r="T87" s="10">
        <v>1200</v>
      </c>
      <c r="U87" s="10">
        <v>1200</v>
      </c>
      <c r="V87" s="10">
        <v>1200</v>
      </c>
      <c r="W87" s="15">
        <v>0.35</v>
      </c>
      <c r="X87" s="16">
        <v>2</v>
      </c>
      <c r="Y87" s="9">
        <v>0.35</v>
      </c>
      <c r="Z87">
        <v>51.012499999999996</v>
      </c>
      <c r="AA87" s="2">
        <v>15.303749999999997</v>
      </c>
      <c r="AB87" s="2">
        <v>66.316249999999997</v>
      </c>
      <c r="AC87" s="27">
        <f t="shared" si="1"/>
        <v>1133.6837499999999</v>
      </c>
    </row>
    <row r="88" spans="1:29" hidden="1" x14ac:dyDescent="0.55000000000000004">
      <c r="B88" s="23">
        <v>1079</v>
      </c>
      <c r="C88" t="s">
        <v>28</v>
      </c>
      <c r="D88" t="s">
        <v>57</v>
      </c>
      <c r="E88" s="1" t="s">
        <v>678</v>
      </c>
      <c r="F88" s="15" t="s">
        <v>679</v>
      </c>
      <c r="G88" s="15" t="s">
        <v>679</v>
      </c>
      <c r="H88" s="15"/>
      <c r="J88" s="9"/>
      <c r="T88" s="10">
        <v>1200</v>
      </c>
      <c r="U88" s="10">
        <v>1200</v>
      </c>
      <c r="V88" s="10">
        <v>1200</v>
      </c>
      <c r="W88" s="15">
        <v>0.35</v>
      </c>
      <c r="X88" s="16">
        <v>2</v>
      </c>
      <c r="Y88" s="9">
        <v>0.35</v>
      </c>
      <c r="Z88">
        <v>51.012499999999996</v>
      </c>
      <c r="AA88" s="2">
        <v>15.303749999999997</v>
      </c>
      <c r="AB88" s="2">
        <v>66.316249999999997</v>
      </c>
      <c r="AC88" s="27">
        <f t="shared" si="1"/>
        <v>1133.6837499999999</v>
      </c>
    </row>
    <row r="89" spans="1:29" hidden="1" x14ac:dyDescent="0.55000000000000004">
      <c r="B89" s="23">
        <v>1079</v>
      </c>
      <c r="C89" t="s">
        <v>28</v>
      </c>
      <c r="D89" t="s">
        <v>57</v>
      </c>
      <c r="E89" s="1" t="s">
        <v>678</v>
      </c>
      <c r="F89" s="15" t="s">
        <v>679</v>
      </c>
      <c r="G89" s="15" t="s">
        <v>679</v>
      </c>
      <c r="H89" s="15"/>
      <c r="J89" s="9"/>
      <c r="T89" s="10">
        <v>1200</v>
      </c>
      <c r="U89" s="10">
        <v>1200</v>
      </c>
      <c r="V89" s="10">
        <v>1200</v>
      </c>
      <c r="W89" s="15">
        <v>0.35</v>
      </c>
      <c r="X89" s="16">
        <v>2</v>
      </c>
      <c r="Y89" s="9">
        <v>0.35</v>
      </c>
      <c r="Z89">
        <v>51.012499999999996</v>
      </c>
      <c r="AA89" s="2">
        <v>15.303749999999997</v>
      </c>
      <c r="AB89" s="2">
        <v>66.316249999999997</v>
      </c>
      <c r="AC89" s="27">
        <f t="shared" si="1"/>
        <v>1133.6837499999999</v>
      </c>
    </row>
    <row r="90" spans="1:29" hidden="1" x14ac:dyDescent="0.55000000000000004">
      <c r="B90" s="23">
        <v>1079</v>
      </c>
      <c r="C90" t="s">
        <v>28</v>
      </c>
      <c r="D90" t="s">
        <v>57</v>
      </c>
      <c r="E90" s="1" t="s">
        <v>678</v>
      </c>
      <c r="F90" s="15" t="s">
        <v>679</v>
      </c>
      <c r="G90" s="15" t="s">
        <v>679</v>
      </c>
      <c r="H90" s="15"/>
      <c r="J90" s="9"/>
      <c r="T90" s="10">
        <v>1200</v>
      </c>
      <c r="U90" s="10">
        <v>1200</v>
      </c>
      <c r="V90" s="10">
        <v>1200</v>
      </c>
      <c r="W90" s="15">
        <v>0.35</v>
      </c>
      <c r="X90" s="16">
        <v>2</v>
      </c>
      <c r="Y90" s="9">
        <v>0.35</v>
      </c>
      <c r="Z90">
        <v>51.012499999999996</v>
      </c>
      <c r="AA90" s="2">
        <v>15.303749999999997</v>
      </c>
      <c r="AB90" s="2">
        <v>66.316249999999997</v>
      </c>
      <c r="AC90" s="27">
        <f t="shared" si="1"/>
        <v>1133.6837499999999</v>
      </c>
    </row>
    <row r="91" spans="1:29" hidden="1" x14ac:dyDescent="0.55000000000000004">
      <c r="B91" s="23">
        <v>1079</v>
      </c>
      <c r="C91" t="s">
        <v>28</v>
      </c>
      <c r="D91" t="s">
        <v>57</v>
      </c>
      <c r="E91" s="1" t="s">
        <v>678</v>
      </c>
      <c r="F91" s="15" t="s">
        <v>679</v>
      </c>
      <c r="G91" s="15" t="s">
        <v>679</v>
      </c>
      <c r="H91" s="15"/>
      <c r="J91" s="9"/>
      <c r="T91" s="10">
        <v>1200</v>
      </c>
      <c r="U91" s="10">
        <v>1200</v>
      </c>
      <c r="V91" s="10">
        <v>1200</v>
      </c>
      <c r="W91" s="15">
        <v>0.35</v>
      </c>
      <c r="X91" s="16">
        <v>2</v>
      </c>
      <c r="Y91" s="9">
        <v>0.35</v>
      </c>
      <c r="Z91">
        <v>51.012499999999996</v>
      </c>
      <c r="AA91" s="2">
        <v>15.303749999999997</v>
      </c>
      <c r="AB91" s="2">
        <v>66.316249999999997</v>
      </c>
      <c r="AC91" s="27">
        <f t="shared" si="1"/>
        <v>1133.6837499999999</v>
      </c>
    </row>
    <row r="92" spans="1:29" hidden="1" x14ac:dyDescent="0.55000000000000004">
      <c r="B92" s="23">
        <v>1079</v>
      </c>
      <c r="C92" t="s">
        <v>28</v>
      </c>
      <c r="D92" t="s">
        <v>57</v>
      </c>
      <c r="E92" s="1" t="s">
        <v>678</v>
      </c>
      <c r="F92" s="15" t="s">
        <v>679</v>
      </c>
      <c r="G92" s="15" t="s">
        <v>679</v>
      </c>
      <c r="H92" s="15"/>
      <c r="J92" s="9"/>
      <c r="T92" s="10">
        <v>1200</v>
      </c>
      <c r="U92" s="10">
        <v>1200</v>
      </c>
      <c r="V92" s="10">
        <v>1200</v>
      </c>
      <c r="W92" s="15">
        <v>0.35</v>
      </c>
      <c r="X92" s="16">
        <v>2</v>
      </c>
      <c r="Y92" s="9">
        <v>0.35</v>
      </c>
      <c r="Z92">
        <v>51.012499999999996</v>
      </c>
      <c r="AA92" s="2">
        <v>15.303749999999997</v>
      </c>
      <c r="AB92" s="2">
        <v>66.316249999999997</v>
      </c>
      <c r="AC92" s="27">
        <f t="shared" si="1"/>
        <v>1133.6837499999999</v>
      </c>
    </row>
    <row r="93" spans="1:29" hidden="1" x14ac:dyDescent="0.55000000000000004">
      <c r="B93" s="23">
        <v>1079</v>
      </c>
      <c r="C93" t="s">
        <v>28</v>
      </c>
      <c r="D93" t="s">
        <v>57</v>
      </c>
      <c r="E93" s="1" t="s">
        <v>678</v>
      </c>
      <c r="F93" s="15" t="s">
        <v>679</v>
      </c>
      <c r="G93" s="15" t="s">
        <v>679</v>
      </c>
      <c r="H93" s="15"/>
      <c r="J93" s="9"/>
      <c r="T93" s="10">
        <v>1200</v>
      </c>
      <c r="U93" s="10">
        <v>1200</v>
      </c>
      <c r="V93" s="10">
        <v>1200</v>
      </c>
      <c r="W93" s="15">
        <v>0.35</v>
      </c>
      <c r="X93" s="16">
        <v>2</v>
      </c>
      <c r="Y93" s="9">
        <v>0.35</v>
      </c>
      <c r="Z93">
        <v>51.012499999999996</v>
      </c>
      <c r="AA93" s="2">
        <v>15.303749999999997</v>
      </c>
      <c r="AB93" s="2">
        <v>66.316249999999997</v>
      </c>
      <c r="AC93" s="27">
        <f t="shared" si="1"/>
        <v>1133.6837499999999</v>
      </c>
    </row>
    <row r="94" spans="1:29" hidden="1" x14ac:dyDescent="0.55000000000000004">
      <c r="B94" s="23">
        <v>1079</v>
      </c>
      <c r="C94" t="s">
        <v>28</v>
      </c>
      <c r="D94" t="s">
        <v>57</v>
      </c>
      <c r="E94" s="1" t="s">
        <v>678</v>
      </c>
      <c r="F94" s="15" t="s">
        <v>679</v>
      </c>
      <c r="G94" s="15" t="s">
        <v>679</v>
      </c>
      <c r="H94" s="15"/>
      <c r="J94" s="9"/>
      <c r="T94" s="10">
        <v>1200</v>
      </c>
      <c r="U94" s="10">
        <v>1200</v>
      </c>
      <c r="V94" s="10">
        <v>1200</v>
      </c>
      <c r="W94" s="15">
        <v>0.35</v>
      </c>
      <c r="X94" s="16">
        <v>2</v>
      </c>
      <c r="Y94" s="9">
        <v>0.35</v>
      </c>
      <c r="Z94">
        <v>51.012499999999996</v>
      </c>
      <c r="AA94" s="2">
        <v>15.303749999999997</v>
      </c>
      <c r="AB94" s="2">
        <v>66.316249999999997</v>
      </c>
      <c r="AC94" s="27">
        <f t="shared" si="1"/>
        <v>1133.6837499999999</v>
      </c>
    </row>
    <row r="95" spans="1:29" hidden="1" x14ac:dyDescent="0.55000000000000004">
      <c r="B95" s="23">
        <v>1079</v>
      </c>
      <c r="C95" t="s">
        <v>28</v>
      </c>
      <c r="D95" t="s">
        <v>57</v>
      </c>
      <c r="E95" s="1" t="s">
        <v>678</v>
      </c>
      <c r="F95" s="15" t="s">
        <v>679</v>
      </c>
      <c r="G95" s="15" t="s">
        <v>679</v>
      </c>
      <c r="H95" s="15"/>
      <c r="J95" s="9"/>
      <c r="T95" s="10">
        <v>1200</v>
      </c>
      <c r="U95" s="10">
        <v>1200</v>
      </c>
      <c r="V95" s="10">
        <v>1200</v>
      </c>
      <c r="W95" s="15">
        <v>0.35</v>
      </c>
      <c r="X95" s="16">
        <v>2</v>
      </c>
      <c r="Y95" s="9">
        <v>0.35</v>
      </c>
      <c r="Z95">
        <v>51.012499999999996</v>
      </c>
      <c r="AA95" s="2">
        <v>15.303749999999997</v>
      </c>
      <c r="AB95" s="2">
        <v>66.316249999999997</v>
      </c>
      <c r="AC95" s="27">
        <f t="shared" si="1"/>
        <v>1133.6837499999999</v>
      </c>
    </row>
    <row r="96" spans="1:29" hidden="1" x14ac:dyDescent="0.55000000000000004">
      <c r="B96" s="23">
        <v>1093</v>
      </c>
      <c r="C96" t="s">
        <v>28</v>
      </c>
      <c r="D96" t="s">
        <v>57</v>
      </c>
      <c r="E96" s="1" t="s">
        <v>735</v>
      </c>
      <c r="F96" s="15" t="s">
        <v>736</v>
      </c>
      <c r="G96" s="15" t="s">
        <v>737</v>
      </c>
      <c r="H96" s="15"/>
      <c r="J96" s="9"/>
      <c r="T96" s="10">
        <v>2800</v>
      </c>
      <c r="U96" s="10">
        <v>2800</v>
      </c>
      <c r="V96" s="10">
        <v>2800</v>
      </c>
      <c r="W96" s="15">
        <v>20003</v>
      </c>
      <c r="X96" s="16">
        <v>2</v>
      </c>
      <c r="Y96" s="9">
        <v>3</v>
      </c>
      <c r="Z96">
        <v>437.25</v>
      </c>
      <c r="AA96" s="2">
        <v>131.17499999999998</v>
      </c>
      <c r="AB96" s="2">
        <v>568.42499999999995</v>
      </c>
      <c r="AC96" s="27">
        <f t="shared" si="1"/>
        <v>2231.5749999999998</v>
      </c>
    </row>
    <row r="97" spans="1:31" hidden="1" x14ac:dyDescent="0.55000000000000004">
      <c r="B97" s="23">
        <v>1093</v>
      </c>
      <c r="C97" t="s">
        <v>28</v>
      </c>
      <c r="D97" t="s">
        <v>57</v>
      </c>
      <c r="E97" s="1" t="s">
        <v>735</v>
      </c>
      <c r="F97" s="15" t="s">
        <v>736</v>
      </c>
      <c r="G97" s="15"/>
      <c r="J97" s="9"/>
      <c r="T97" s="10">
        <v>2800</v>
      </c>
      <c r="U97" s="10">
        <v>2800</v>
      </c>
      <c r="V97" s="10">
        <v>2800</v>
      </c>
      <c r="W97" s="15">
        <v>20003</v>
      </c>
      <c r="X97" s="16">
        <v>2</v>
      </c>
      <c r="Y97" s="9">
        <v>3</v>
      </c>
      <c r="Z97">
        <v>437.25</v>
      </c>
      <c r="AA97" s="2">
        <v>131.17499999999998</v>
      </c>
      <c r="AB97" s="2">
        <v>568.42499999999995</v>
      </c>
      <c r="AC97" s="27">
        <f t="shared" si="1"/>
        <v>2231.5749999999998</v>
      </c>
    </row>
    <row r="98" spans="1:31" hidden="1" x14ac:dyDescent="0.55000000000000004">
      <c r="B98" s="15" t="s">
        <v>165</v>
      </c>
      <c r="C98" t="s">
        <v>28</v>
      </c>
      <c r="D98" t="s">
        <v>57</v>
      </c>
      <c r="E98" s="1" t="s">
        <v>861</v>
      </c>
      <c r="F98" s="15" t="s">
        <v>862</v>
      </c>
      <c r="G98" s="15"/>
      <c r="I98" t="s">
        <v>981</v>
      </c>
      <c r="J98" s="9"/>
      <c r="T98" s="2">
        <v>600</v>
      </c>
      <c r="V98" s="2">
        <v>21000</v>
      </c>
      <c r="W98" s="15"/>
      <c r="Y98" s="9"/>
      <c r="Z98" s="10"/>
      <c r="AA98" s="2"/>
      <c r="AB98" s="2"/>
      <c r="AC98" s="27">
        <f t="shared" si="1"/>
        <v>600</v>
      </c>
    </row>
    <row r="99" spans="1:31" hidden="1" x14ac:dyDescent="0.55000000000000004">
      <c r="B99" s="23">
        <v>1083</v>
      </c>
      <c r="C99" t="s">
        <v>28</v>
      </c>
      <c r="D99" t="s">
        <v>895</v>
      </c>
      <c r="E99" s="1" t="s">
        <v>896</v>
      </c>
      <c r="F99" s="15" t="s">
        <v>695</v>
      </c>
      <c r="G99" s="15" t="s">
        <v>695</v>
      </c>
      <c r="H99" s="15"/>
      <c r="J99" s="9"/>
      <c r="T99" s="10">
        <v>22500</v>
      </c>
      <c r="U99" s="10">
        <v>22500</v>
      </c>
      <c r="V99" s="10">
        <v>22500</v>
      </c>
      <c r="W99" s="15">
        <v>55</v>
      </c>
      <c r="X99" s="16">
        <v>2</v>
      </c>
      <c r="Y99" s="9">
        <v>55</v>
      </c>
      <c r="Z99">
        <v>8016.25</v>
      </c>
      <c r="AA99" s="2">
        <v>2404.875</v>
      </c>
      <c r="AB99" s="2">
        <v>10421.125</v>
      </c>
      <c r="AC99" s="27">
        <f t="shared" si="1"/>
        <v>12078.875</v>
      </c>
    </row>
    <row r="100" spans="1:31" hidden="1" x14ac:dyDescent="0.55000000000000004">
      <c r="B100" s="15" t="s">
        <v>815</v>
      </c>
      <c r="C100" t="s">
        <v>28</v>
      </c>
      <c r="D100" t="s">
        <v>895</v>
      </c>
      <c r="E100" s="1" t="s">
        <v>897</v>
      </c>
      <c r="F100" s="19" t="s">
        <v>902</v>
      </c>
      <c r="G100" s="15"/>
      <c r="J100" s="9"/>
      <c r="T100" s="10">
        <v>2960</v>
      </c>
      <c r="U100" s="10">
        <v>2960</v>
      </c>
      <c r="V100" s="10">
        <v>2960</v>
      </c>
      <c r="W100" s="15"/>
      <c r="Y100" s="18">
        <v>10</v>
      </c>
      <c r="Z100" s="19">
        <v>1680</v>
      </c>
      <c r="AB100">
        <v>1680</v>
      </c>
      <c r="AC100" s="27">
        <f t="shared" si="1"/>
        <v>1280</v>
      </c>
    </row>
    <row r="101" spans="1:31" x14ac:dyDescent="0.55000000000000004">
      <c r="A101">
        <v>1</v>
      </c>
      <c r="B101" s="15" t="s">
        <v>136</v>
      </c>
      <c r="C101" t="s">
        <v>28</v>
      </c>
      <c r="D101" t="s">
        <v>137</v>
      </c>
      <c r="E101" s="1" t="s">
        <v>138</v>
      </c>
      <c r="F101" s="15" t="s">
        <v>139</v>
      </c>
      <c r="G101" t="s">
        <v>139</v>
      </c>
      <c r="H101" t="s">
        <v>140</v>
      </c>
      <c r="I101" t="s">
        <v>981</v>
      </c>
      <c r="J101" s="9"/>
      <c r="T101" s="2">
        <v>6500</v>
      </c>
      <c r="V101" s="2">
        <v>6500</v>
      </c>
      <c r="W101" s="15">
        <v>10010</v>
      </c>
      <c r="X101">
        <v>1</v>
      </c>
      <c r="Y101" s="9">
        <v>10</v>
      </c>
      <c r="Z101" s="10">
        <v>1680</v>
      </c>
      <c r="AA101" s="2">
        <v>1948.8</v>
      </c>
      <c r="AB101" s="2">
        <v>3628.8</v>
      </c>
      <c r="AC101" s="27">
        <f t="shared" si="1"/>
        <v>2871.2</v>
      </c>
    </row>
    <row r="102" spans="1:31" hidden="1" x14ac:dyDescent="0.55000000000000004">
      <c r="B102" s="15" t="s">
        <v>171</v>
      </c>
      <c r="C102" t="s">
        <v>28</v>
      </c>
      <c r="D102" t="s">
        <v>137</v>
      </c>
      <c r="E102" s="1" t="s">
        <v>172</v>
      </c>
      <c r="F102" s="15" t="s">
        <v>173</v>
      </c>
      <c r="G102" s="15" t="s">
        <v>174</v>
      </c>
      <c r="J102" s="9"/>
      <c r="T102" s="2">
        <v>6000</v>
      </c>
      <c r="V102" s="2">
        <v>6000</v>
      </c>
      <c r="W102" s="15">
        <v>10015</v>
      </c>
      <c r="X102">
        <v>1</v>
      </c>
      <c r="Y102" s="9">
        <v>15</v>
      </c>
      <c r="Z102" s="10">
        <v>2520</v>
      </c>
      <c r="AA102" s="2">
        <v>2923.2</v>
      </c>
      <c r="AB102" s="2">
        <v>5443.2</v>
      </c>
      <c r="AC102" s="27">
        <f t="shared" si="1"/>
        <v>556.80000000000018</v>
      </c>
    </row>
    <row r="103" spans="1:31" hidden="1" x14ac:dyDescent="0.55000000000000004">
      <c r="B103" s="15" t="s">
        <v>175</v>
      </c>
      <c r="C103" t="s">
        <v>28</v>
      </c>
      <c r="D103" t="s">
        <v>137</v>
      </c>
      <c r="E103" s="1" t="s">
        <v>176</v>
      </c>
      <c r="F103" s="15" t="s">
        <v>177</v>
      </c>
      <c r="G103" s="15" t="s">
        <v>177</v>
      </c>
      <c r="I103" t="s">
        <v>981</v>
      </c>
      <c r="J103" s="9"/>
      <c r="T103" s="2">
        <v>4536</v>
      </c>
      <c r="V103" s="2">
        <v>4536</v>
      </c>
      <c r="W103" s="15">
        <v>10005</v>
      </c>
      <c r="X103">
        <v>1</v>
      </c>
      <c r="Y103" s="9">
        <v>5</v>
      </c>
      <c r="Z103" s="10">
        <v>840</v>
      </c>
      <c r="AA103" s="2">
        <v>974.4</v>
      </c>
      <c r="AB103" s="2">
        <v>1814.4</v>
      </c>
      <c r="AC103" s="27">
        <f t="shared" si="1"/>
        <v>2721.6</v>
      </c>
    </row>
    <row r="104" spans="1:31" x14ac:dyDescent="0.55000000000000004">
      <c r="A104">
        <v>1</v>
      </c>
      <c r="B104" s="15" t="s">
        <v>178</v>
      </c>
      <c r="C104" t="s">
        <v>28</v>
      </c>
      <c r="D104" t="s">
        <v>137</v>
      </c>
      <c r="E104" s="1" t="s">
        <v>179</v>
      </c>
      <c r="F104" s="15" t="s">
        <v>180</v>
      </c>
      <c r="G104" s="15" t="s">
        <v>180</v>
      </c>
      <c r="I104" t="s">
        <v>981</v>
      </c>
      <c r="J104" s="9"/>
      <c r="T104" s="2">
        <v>4050</v>
      </c>
      <c r="V104" s="2">
        <v>4050</v>
      </c>
      <c r="W104" s="15">
        <v>10005</v>
      </c>
      <c r="X104">
        <v>1</v>
      </c>
      <c r="Y104" s="9">
        <v>5</v>
      </c>
      <c r="Z104" s="10">
        <v>840</v>
      </c>
      <c r="AA104" s="2">
        <v>974.4</v>
      </c>
      <c r="AB104" s="2">
        <v>1814.4</v>
      </c>
      <c r="AC104" s="27">
        <f t="shared" si="1"/>
        <v>2235.6</v>
      </c>
    </row>
    <row r="105" spans="1:31" hidden="1" x14ac:dyDescent="0.55000000000000004">
      <c r="B105" s="15" t="s">
        <v>181</v>
      </c>
      <c r="C105" t="s">
        <v>28</v>
      </c>
      <c r="D105" t="s">
        <v>137</v>
      </c>
      <c r="E105" s="1" t="s">
        <v>182</v>
      </c>
      <c r="F105" s="15" t="s">
        <v>183</v>
      </c>
      <c r="G105" s="15" t="s">
        <v>184</v>
      </c>
      <c r="I105" t="s">
        <v>981</v>
      </c>
      <c r="J105" s="9"/>
      <c r="T105" s="2">
        <v>4300</v>
      </c>
      <c r="V105" s="2">
        <v>4300</v>
      </c>
      <c r="W105" s="15">
        <v>10005</v>
      </c>
      <c r="X105">
        <v>1</v>
      </c>
      <c r="Y105" s="18">
        <v>5</v>
      </c>
      <c r="Z105" s="10">
        <v>840</v>
      </c>
      <c r="AA105" s="2">
        <v>974.4</v>
      </c>
      <c r="AB105" s="2">
        <v>1814.4</v>
      </c>
      <c r="AC105" s="27">
        <f t="shared" si="1"/>
        <v>2485.6</v>
      </c>
    </row>
    <row r="106" spans="1:31" hidden="1" x14ac:dyDescent="0.55000000000000004">
      <c r="B106" s="15" t="s">
        <v>490</v>
      </c>
      <c r="C106" t="s">
        <v>28</v>
      </c>
      <c r="D106" t="s">
        <v>137</v>
      </c>
      <c r="E106" s="1" t="s">
        <v>491</v>
      </c>
      <c r="F106" s="15" t="s">
        <v>492</v>
      </c>
      <c r="G106" s="15" t="s">
        <v>492</v>
      </c>
      <c r="I106" s="8" t="s">
        <v>981</v>
      </c>
      <c r="J106" s="9"/>
      <c r="K106" s="8" t="s">
        <v>494</v>
      </c>
      <c r="L106" s="8" t="s">
        <v>495</v>
      </c>
      <c r="M106" s="8" t="s">
        <v>496</v>
      </c>
      <c r="T106" s="2">
        <v>4400</v>
      </c>
      <c r="V106" s="2">
        <v>4400</v>
      </c>
      <c r="W106" s="15"/>
      <c r="Y106" s="9">
        <v>10</v>
      </c>
      <c r="Z106">
        <v>1600</v>
      </c>
      <c r="AA106">
        <v>2320</v>
      </c>
      <c r="AB106" s="2">
        <v>3920</v>
      </c>
      <c r="AC106" s="27">
        <f t="shared" si="1"/>
        <v>480</v>
      </c>
    </row>
    <row r="107" spans="1:31" hidden="1" x14ac:dyDescent="0.55000000000000004">
      <c r="B107" s="15" t="s">
        <v>449</v>
      </c>
      <c r="C107" t="s">
        <v>28</v>
      </c>
      <c r="D107" t="s">
        <v>137</v>
      </c>
      <c r="E107" s="1" t="s">
        <v>450</v>
      </c>
      <c r="F107" s="15" t="s">
        <v>451</v>
      </c>
      <c r="G107" s="15"/>
      <c r="I107" t="s">
        <v>981</v>
      </c>
      <c r="J107" s="9" t="s">
        <v>452</v>
      </c>
      <c r="T107" s="2">
        <v>12960</v>
      </c>
      <c r="V107" s="2">
        <v>12960</v>
      </c>
      <c r="W107" s="15"/>
      <c r="Y107" s="9">
        <v>20</v>
      </c>
      <c r="Z107">
        <v>3200</v>
      </c>
      <c r="AA107">
        <v>4640</v>
      </c>
      <c r="AB107" s="2">
        <v>7840</v>
      </c>
      <c r="AC107" s="27">
        <f t="shared" si="1"/>
        <v>5120</v>
      </c>
    </row>
    <row r="108" spans="1:31" hidden="1" x14ac:dyDescent="0.55000000000000004">
      <c r="B108" s="15" t="s">
        <v>497</v>
      </c>
      <c r="C108" t="s">
        <v>28</v>
      </c>
      <c r="D108" t="s">
        <v>137</v>
      </c>
      <c r="E108" s="1" t="s">
        <v>466</v>
      </c>
      <c r="F108" s="15" t="s">
        <v>878</v>
      </c>
      <c r="G108" s="15"/>
      <c r="J108" s="9" t="s">
        <v>498</v>
      </c>
      <c r="T108" s="2">
        <v>4400</v>
      </c>
      <c r="V108" s="2">
        <v>4400</v>
      </c>
      <c r="W108" s="15"/>
      <c r="Y108" s="9">
        <v>10</v>
      </c>
      <c r="Z108">
        <v>1600</v>
      </c>
      <c r="AA108">
        <v>2320</v>
      </c>
      <c r="AB108" s="2">
        <v>3920</v>
      </c>
      <c r="AC108" s="27">
        <f t="shared" si="1"/>
        <v>480</v>
      </c>
    </row>
    <row r="109" spans="1:31" hidden="1" x14ac:dyDescent="0.55000000000000004">
      <c r="B109" s="15" t="s">
        <v>465</v>
      </c>
      <c r="C109" t="s">
        <v>28</v>
      </c>
      <c r="D109" t="s">
        <v>137</v>
      </c>
      <c r="E109" s="1" t="s">
        <v>466</v>
      </c>
      <c r="F109" s="15" t="s">
        <v>467</v>
      </c>
      <c r="G109" s="15"/>
      <c r="J109" s="9" t="s">
        <v>468</v>
      </c>
      <c r="T109" s="2">
        <v>2376</v>
      </c>
      <c r="V109" s="2">
        <v>2376</v>
      </c>
      <c r="W109" s="15"/>
      <c r="Y109" s="9">
        <v>7</v>
      </c>
      <c r="Z109">
        <v>1120</v>
      </c>
      <c r="AA109">
        <v>1624</v>
      </c>
      <c r="AB109" s="2">
        <v>2744</v>
      </c>
      <c r="AC109" s="27">
        <f t="shared" si="1"/>
        <v>-368</v>
      </c>
      <c r="AE109" t="s">
        <v>408</v>
      </c>
    </row>
    <row r="110" spans="1:31" hidden="1" x14ac:dyDescent="0.55000000000000004">
      <c r="B110" s="15" t="s">
        <v>499</v>
      </c>
      <c r="C110" t="s">
        <v>28</v>
      </c>
      <c r="D110" t="s">
        <v>137</v>
      </c>
      <c r="E110" s="1" t="s">
        <v>466</v>
      </c>
      <c r="F110" s="15" t="s">
        <v>879</v>
      </c>
      <c r="G110" s="15"/>
      <c r="J110" s="9" t="s">
        <v>498</v>
      </c>
      <c r="T110" s="2">
        <v>4400</v>
      </c>
      <c r="V110" s="2">
        <v>4400</v>
      </c>
      <c r="W110" s="15"/>
      <c r="Y110" s="9">
        <v>10</v>
      </c>
      <c r="Z110">
        <v>1600</v>
      </c>
      <c r="AA110">
        <v>2320</v>
      </c>
      <c r="AB110" s="2">
        <v>3920</v>
      </c>
      <c r="AC110" s="27">
        <f t="shared" si="1"/>
        <v>480</v>
      </c>
      <c r="AE110" t="s">
        <v>408</v>
      </c>
    </row>
    <row r="111" spans="1:31" hidden="1" x14ac:dyDescent="0.55000000000000004">
      <c r="B111" s="23">
        <v>1095</v>
      </c>
      <c r="C111" t="s">
        <v>28</v>
      </c>
      <c r="D111" t="s">
        <v>137</v>
      </c>
      <c r="E111" s="1" t="s">
        <v>738</v>
      </c>
      <c r="F111" s="15" t="s">
        <v>739</v>
      </c>
      <c r="G111" s="15" t="s">
        <v>739</v>
      </c>
      <c r="H111" s="15"/>
      <c r="J111" s="9"/>
      <c r="T111" s="10">
        <v>4300</v>
      </c>
      <c r="U111" s="10">
        <v>4300</v>
      </c>
      <c r="V111" s="10">
        <v>4300</v>
      </c>
      <c r="W111" s="15">
        <v>20015</v>
      </c>
      <c r="X111" s="16">
        <v>2</v>
      </c>
      <c r="Y111" s="9">
        <v>15</v>
      </c>
      <c r="Z111">
        <v>2186.25</v>
      </c>
      <c r="AA111" s="2">
        <v>655.875</v>
      </c>
      <c r="AB111" s="2">
        <v>2842.125</v>
      </c>
      <c r="AC111" s="27">
        <f t="shared" si="1"/>
        <v>1457.875</v>
      </c>
      <c r="AE111" t="s">
        <v>408</v>
      </c>
    </row>
    <row r="112" spans="1:31" hidden="1" x14ac:dyDescent="0.55000000000000004">
      <c r="B112" s="23">
        <v>1095</v>
      </c>
      <c r="C112" t="s">
        <v>28</v>
      </c>
      <c r="D112" t="s">
        <v>137</v>
      </c>
      <c r="E112" s="1" t="s">
        <v>738</v>
      </c>
      <c r="F112" s="15" t="s">
        <v>739</v>
      </c>
      <c r="G112" s="15"/>
      <c r="H112" s="15"/>
      <c r="J112" s="9"/>
      <c r="T112" s="10">
        <v>4300</v>
      </c>
      <c r="U112" s="10">
        <v>4300</v>
      </c>
      <c r="V112" s="10">
        <v>4300</v>
      </c>
      <c r="W112" s="15">
        <v>20015</v>
      </c>
      <c r="X112" s="16">
        <v>2</v>
      </c>
      <c r="Y112" s="9">
        <v>15</v>
      </c>
      <c r="Z112">
        <v>2186.25</v>
      </c>
      <c r="AA112" s="2">
        <v>655.875</v>
      </c>
      <c r="AB112" s="2">
        <v>2842.125</v>
      </c>
      <c r="AC112" s="27">
        <f t="shared" si="1"/>
        <v>1457.875</v>
      </c>
      <c r="AE112" t="s">
        <v>408</v>
      </c>
    </row>
    <row r="113" spans="2:29" hidden="1" x14ac:dyDescent="0.55000000000000004">
      <c r="B113" s="23">
        <v>1153</v>
      </c>
      <c r="C113" t="s">
        <v>28</v>
      </c>
      <c r="D113" t="s">
        <v>137</v>
      </c>
      <c r="E113" s="1" t="s">
        <v>750</v>
      </c>
      <c r="F113" s="15" t="s">
        <v>751</v>
      </c>
      <c r="G113" s="15" t="s">
        <v>752</v>
      </c>
      <c r="H113" s="15"/>
      <c r="J113" s="9"/>
      <c r="T113" s="10">
        <v>900</v>
      </c>
      <c r="U113" s="10">
        <v>900</v>
      </c>
      <c r="V113" s="10">
        <v>900</v>
      </c>
      <c r="W113" s="19">
        <v>20003</v>
      </c>
      <c r="X113" s="16">
        <v>2</v>
      </c>
      <c r="Y113" s="9">
        <v>2.5</v>
      </c>
      <c r="Z113">
        <v>364.375</v>
      </c>
      <c r="AA113" s="2">
        <v>109.3125</v>
      </c>
      <c r="AB113" s="2">
        <v>473.6875</v>
      </c>
      <c r="AC113" s="27">
        <f t="shared" si="1"/>
        <v>426.3125</v>
      </c>
    </row>
    <row r="114" spans="2:29" hidden="1" x14ac:dyDescent="0.55000000000000004">
      <c r="B114" s="23">
        <v>1153</v>
      </c>
      <c r="C114" t="s">
        <v>28</v>
      </c>
      <c r="D114" t="s">
        <v>137</v>
      </c>
      <c r="E114" s="1" t="s">
        <v>750</v>
      </c>
      <c r="F114" s="15" t="s">
        <v>751</v>
      </c>
      <c r="G114" s="15" t="s">
        <v>752</v>
      </c>
      <c r="H114" s="15"/>
      <c r="J114" s="9"/>
      <c r="T114" s="10">
        <v>900</v>
      </c>
      <c r="U114" s="10">
        <v>900</v>
      </c>
      <c r="V114" s="10">
        <v>900</v>
      </c>
      <c r="W114" s="19">
        <v>20003</v>
      </c>
      <c r="X114" s="16">
        <v>2</v>
      </c>
      <c r="Y114" s="9">
        <v>2.5</v>
      </c>
      <c r="Z114">
        <v>364.375</v>
      </c>
      <c r="AA114" s="2">
        <v>109.3125</v>
      </c>
      <c r="AB114" s="2">
        <v>473.6875</v>
      </c>
      <c r="AC114" s="27">
        <f t="shared" si="1"/>
        <v>426.3125</v>
      </c>
    </row>
    <row r="115" spans="2:29" hidden="1" x14ac:dyDescent="0.55000000000000004">
      <c r="B115" s="23">
        <v>1153</v>
      </c>
      <c r="C115" t="s">
        <v>28</v>
      </c>
      <c r="D115" t="s">
        <v>137</v>
      </c>
      <c r="E115" s="1" t="s">
        <v>750</v>
      </c>
      <c r="F115" s="15" t="s">
        <v>751</v>
      </c>
      <c r="G115" s="15" t="s">
        <v>752</v>
      </c>
      <c r="H115" s="15"/>
      <c r="J115" s="9"/>
      <c r="T115" s="10">
        <v>900</v>
      </c>
      <c r="U115" s="10">
        <v>900</v>
      </c>
      <c r="V115" s="10">
        <v>900</v>
      </c>
      <c r="W115" s="19">
        <v>20003</v>
      </c>
      <c r="X115" s="16">
        <v>2</v>
      </c>
      <c r="Y115" s="9">
        <v>2.5</v>
      </c>
      <c r="Z115">
        <v>364.375</v>
      </c>
      <c r="AA115" s="2">
        <v>109.3125</v>
      </c>
      <c r="AB115" s="2">
        <v>473.6875</v>
      </c>
      <c r="AC115" s="27">
        <f t="shared" si="1"/>
        <v>426.3125</v>
      </c>
    </row>
    <row r="116" spans="2:29" hidden="1" x14ac:dyDescent="0.55000000000000004">
      <c r="B116" s="23">
        <v>1153</v>
      </c>
      <c r="C116" t="s">
        <v>28</v>
      </c>
      <c r="D116" t="s">
        <v>137</v>
      </c>
      <c r="E116" s="1" t="s">
        <v>750</v>
      </c>
      <c r="F116" s="15" t="s">
        <v>751</v>
      </c>
      <c r="G116" s="15" t="s">
        <v>752</v>
      </c>
      <c r="H116" s="15"/>
      <c r="J116" s="9"/>
      <c r="T116" s="10">
        <v>900</v>
      </c>
      <c r="U116" s="10">
        <v>900</v>
      </c>
      <c r="V116" s="10">
        <v>900</v>
      </c>
      <c r="W116" s="19">
        <v>20003</v>
      </c>
      <c r="X116" s="16">
        <v>2</v>
      </c>
      <c r="Y116" s="9">
        <v>2.5</v>
      </c>
      <c r="Z116">
        <v>364.375</v>
      </c>
      <c r="AA116" s="2">
        <v>109.3125</v>
      </c>
      <c r="AB116" s="2">
        <v>473.6875</v>
      </c>
      <c r="AC116" s="27">
        <f t="shared" si="1"/>
        <v>426.3125</v>
      </c>
    </row>
    <row r="117" spans="2:29" hidden="1" x14ac:dyDescent="0.55000000000000004">
      <c r="B117" s="23">
        <v>1153</v>
      </c>
      <c r="C117" t="s">
        <v>28</v>
      </c>
      <c r="D117" t="s">
        <v>137</v>
      </c>
      <c r="E117" s="1" t="s">
        <v>750</v>
      </c>
      <c r="F117" s="15" t="s">
        <v>751</v>
      </c>
      <c r="G117" s="15" t="s">
        <v>752</v>
      </c>
      <c r="H117" s="15"/>
      <c r="J117" s="9"/>
      <c r="T117" s="10">
        <v>900</v>
      </c>
      <c r="U117" s="10">
        <v>900</v>
      </c>
      <c r="V117" s="10">
        <v>900</v>
      </c>
      <c r="W117" s="19">
        <v>20003</v>
      </c>
      <c r="X117" s="16">
        <v>2</v>
      </c>
      <c r="Y117" s="9">
        <v>2.5</v>
      </c>
      <c r="Z117">
        <v>364.375</v>
      </c>
      <c r="AA117" s="2">
        <v>109.3125</v>
      </c>
      <c r="AB117" s="2">
        <v>473.6875</v>
      </c>
      <c r="AC117" s="27">
        <f t="shared" si="1"/>
        <v>426.3125</v>
      </c>
    </row>
    <row r="118" spans="2:29" hidden="1" x14ac:dyDescent="0.55000000000000004">
      <c r="B118" s="23">
        <v>1153</v>
      </c>
      <c r="C118" t="s">
        <v>28</v>
      </c>
      <c r="D118" t="s">
        <v>137</v>
      </c>
      <c r="E118" s="1" t="s">
        <v>750</v>
      </c>
      <c r="F118" s="15" t="s">
        <v>751</v>
      </c>
      <c r="G118" s="15" t="s">
        <v>752</v>
      </c>
      <c r="H118" s="15"/>
      <c r="J118" s="9"/>
      <c r="T118" s="10">
        <v>900</v>
      </c>
      <c r="U118" s="10">
        <v>900</v>
      </c>
      <c r="V118" s="10">
        <v>900</v>
      </c>
      <c r="W118" s="19">
        <v>20003</v>
      </c>
      <c r="X118" s="16">
        <v>2</v>
      </c>
      <c r="Y118" s="9">
        <v>2.5</v>
      </c>
      <c r="Z118">
        <v>364.375</v>
      </c>
      <c r="AA118" s="2">
        <v>109.3125</v>
      </c>
      <c r="AB118" s="2">
        <v>473.6875</v>
      </c>
      <c r="AC118" s="27">
        <f t="shared" si="1"/>
        <v>426.3125</v>
      </c>
    </row>
    <row r="119" spans="2:29" hidden="1" x14ac:dyDescent="0.55000000000000004">
      <c r="B119" t="s">
        <v>815</v>
      </c>
      <c r="C119" t="s">
        <v>28</v>
      </c>
      <c r="D119" t="s">
        <v>304</v>
      </c>
      <c r="E119" s="1" t="s">
        <v>821</v>
      </c>
      <c r="F119" s="15" t="s">
        <v>988</v>
      </c>
      <c r="J119" s="9"/>
      <c r="T119" s="10">
        <v>33000</v>
      </c>
      <c r="U119" s="10">
        <v>33000</v>
      </c>
      <c r="V119" s="10">
        <v>35000</v>
      </c>
      <c r="Y119" s="9">
        <v>200</v>
      </c>
      <c r="AB119">
        <v>32065.296603993585</v>
      </c>
      <c r="AC119" s="27">
        <f t="shared" si="1"/>
        <v>934.70339600641455</v>
      </c>
    </row>
    <row r="120" spans="2:29" hidden="1" x14ac:dyDescent="0.55000000000000004">
      <c r="B120" t="s">
        <v>815</v>
      </c>
      <c r="C120" t="s">
        <v>28</v>
      </c>
      <c r="D120" t="s">
        <v>304</v>
      </c>
      <c r="E120" s="1" t="s">
        <v>825</v>
      </c>
      <c r="F120" s="15" t="s">
        <v>989</v>
      </c>
      <c r="J120" s="9"/>
      <c r="T120" s="10">
        <v>25000</v>
      </c>
      <c r="U120" s="10">
        <v>25000</v>
      </c>
      <c r="V120" s="10">
        <v>28000</v>
      </c>
      <c r="Y120" s="9">
        <v>90</v>
      </c>
      <c r="AB120">
        <v>14429.383471797111</v>
      </c>
      <c r="AC120" s="27">
        <f t="shared" si="1"/>
        <v>10570.616528202889</v>
      </c>
    </row>
    <row r="121" spans="2:29" hidden="1" x14ac:dyDescent="0.55000000000000004">
      <c r="B121" t="s">
        <v>500</v>
      </c>
      <c r="C121" t="s">
        <v>28</v>
      </c>
      <c r="D121" t="s">
        <v>137</v>
      </c>
      <c r="E121" s="1" t="s">
        <v>868</v>
      </c>
      <c r="F121" s="15" t="s">
        <v>502</v>
      </c>
      <c r="J121" s="9" t="s">
        <v>503</v>
      </c>
      <c r="T121" s="2">
        <v>7020</v>
      </c>
      <c r="V121" s="2">
        <v>7020</v>
      </c>
      <c r="Y121" s="9">
        <v>20</v>
      </c>
      <c r="Z121">
        <v>3200</v>
      </c>
      <c r="AA121">
        <v>4640</v>
      </c>
      <c r="AB121" s="2">
        <v>7840</v>
      </c>
      <c r="AC121" s="27">
        <f t="shared" si="1"/>
        <v>-820</v>
      </c>
    </row>
    <row r="122" spans="2:29" hidden="1" x14ac:dyDescent="0.55000000000000004">
      <c r="C122" t="s">
        <v>28</v>
      </c>
      <c r="D122" t="s">
        <v>137</v>
      </c>
      <c r="E122" s="1" t="s">
        <v>868</v>
      </c>
      <c r="F122" s="15" t="s">
        <v>906</v>
      </c>
      <c r="J122" s="9"/>
      <c r="T122" s="10">
        <v>1200</v>
      </c>
      <c r="U122" s="10"/>
      <c r="V122" s="10">
        <v>1200</v>
      </c>
      <c r="Y122" s="18">
        <v>0</v>
      </c>
      <c r="AB122">
        <v>0</v>
      </c>
      <c r="AC122" s="27">
        <f t="shared" si="1"/>
        <v>1200</v>
      </c>
    </row>
    <row r="123" spans="2:29" hidden="1" x14ac:dyDescent="0.55000000000000004">
      <c r="C123" t="s">
        <v>28</v>
      </c>
      <c r="D123" t="s">
        <v>137</v>
      </c>
      <c r="E123" s="1" t="s">
        <v>869</v>
      </c>
      <c r="F123" s="15" t="s">
        <v>872</v>
      </c>
      <c r="J123" s="9"/>
      <c r="T123" s="2">
        <v>2800</v>
      </c>
      <c r="V123" s="2">
        <v>2800</v>
      </c>
      <c r="Y123" s="9">
        <v>5</v>
      </c>
      <c r="Z123">
        <v>840</v>
      </c>
      <c r="AB123">
        <v>840</v>
      </c>
      <c r="AC123" s="27">
        <f t="shared" si="1"/>
        <v>1960</v>
      </c>
    </row>
    <row r="124" spans="2:29" hidden="1" x14ac:dyDescent="0.55000000000000004">
      <c r="C124" t="s">
        <v>28</v>
      </c>
      <c r="D124" t="s">
        <v>137</v>
      </c>
      <c r="E124" s="1" t="s">
        <v>869</v>
      </c>
      <c r="F124" s="15" t="s">
        <v>907</v>
      </c>
      <c r="J124" s="9"/>
      <c r="T124" s="10">
        <v>1200</v>
      </c>
      <c r="U124" s="10"/>
      <c r="V124" s="10">
        <v>1200</v>
      </c>
      <c r="Y124" s="18">
        <v>0</v>
      </c>
      <c r="AB124">
        <v>0</v>
      </c>
      <c r="AC124" s="27">
        <f t="shared" si="1"/>
        <v>1200</v>
      </c>
    </row>
    <row r="125" spans="2:29" hidden="1" x14ac:dyDescent="0.55000000000000004">
      <c r="C125" t="s">
        <v>28</v>
      </c>
      <c r="D125" t="s">
        <v>137</v>
      </c>
      <c r="E125" s="1" t="s">
        <v>870</v>
      </c>
      <c r="F125" s="15" t="s">
        <v>872</v>
      </c>
      <c r="J125" s="9"/>
      <c r="T125" s="2">
        <v>2800</v>
      </c>
      <c r="V125" s="2">
        <v>2800</v>
      </c>
      <c r="Y125" s="9">
        <v>5</v>
      </c>
      <c r="Z125">
        <v>840</v>
      </c>
      <c r="AB125">
        <v>840</v>
      </c>
      <c r="AC125" s="27">
        <f t="shared" si="1"/>
        <v>1960</v>
      </c>
    </row>
    <row r="126" spans="2:29" hidden="1" x14ac:dyDescent="0.55000000000000004">
      <c r="C126" t="s">
        <v>28</v>
      </c>
      <c r="D126" t="s">
        <v>137</v>
      </c>
      <c r="E126" s="1" t="s">
        <v>871</v>
      </c>
      <c r="F126" s="15" t="s">
        <v>872</v>
      </c>
      <c r="J126" s="9"/>
      <c r="T126" s="2">
        <v>2800</v>
      </c>
      <c r="V126" s="2">
        <v>2800</v>
      </c>
      <c r="Y126" s="9">
        <v>5</v>
      </c>
      <c r="Z126">
        <v>840</v>
      </c>
      <c r="AB126">
        <v>840</v>
      </c>
      <c r="AC126" s="27">
        <f t="shared" si="1"/>
        <v>1960</v>
      </c>
    </row>
    <row r="127" spans="2:29" hidden="1" x14ac:dyDescent="0.55000000000000004">
      <c r="B127" s="19" t="s">
        <v>833</v>
      </c>
      <c r="C127" t="s">
        <v>44</v>
      </c>
      <c r="D127" t="s">
        <v>69</v>
      </c>
      <c r="E127" s="1" t="s">
        <v>70</v>
      </c>
      <c r="F127" s="9" t="s">
        <v>900</v>
      </c>
      <c r="G127" t="s">
        <v>71</v>
      </c>
      <c r="H127" t="s">
        <v>72</v>
      </c>
      <c r="I127" t="s">
        <v>981</v>
      </c>
      <c r="J127" s="9"/>
      <c r="T127" s="2">
        <v>31860</v>
      </c>
      <c r="V127" s="2">
        <v>31860</v>
      </c>
      <c r="W127">
        <v>20090</v>
      </c>
      <c r="X127">
        <v>2</v>
      </c>
      <c r="Y127" s="9">
        <v>90</v>
      </c>
      <c r="Z127" s="10">
        <v>15120</v>
      </c>
      <c r="AA127" s="2">
        <v>0</v>
      </c>
      <c r="AB127" s="2">
        <v>15120</v>
      </c>
      <c r="AC127" s="27">
        <f t="shared" si="1"/>
        <v>16740</v>
      </c>
    </row>
    <row r="128" spans="2:29" hidden="1" x14ac:dyDescent="0.55000000000000004">
      <c r="B128" t="s">
        <v>262</v>
      </c>
      <c r="C128" t="s">
        <v>34</v>
      </c>
      <c r="D128" t="s">
        <v>263</v>
      </c>
      <c r="E128" s="1" t="s">
        <v>264</v>
      </c>
      <c r="F128" t="s">
        <v>265</v>
      </c>
      <c r="G128" t="s">
        <v>265</v>
      </c>
      <c r="J128" s="9" t="s">
        <v>266</v>
      </c>
      <c r="T128" s="2">
        <v>7560.0000000000009</v>
      </c>
      <c r="V128" s="2">
        <v>7560.0000000000009</v>
      </c>
      <c r="Y128" s="9">
        <v>15</v>
      </c>
      <c r="Z128">
        <v>2400</v>
      </c>
      <c r="AA128">
        <v>3480</v>
      </c>
      <c r="AB128" s="2">
        <v>5880</v>
      </c>
      <c r="AC128" s="27">
        <f t="shared" si="1"/>
        <v>1680.0000000000009</v>
      </c>
    </row>
    <row r="129" spans="1:31" hidden="1" x14ac:dyDescent="0.55000000000000004">
      <c r="B129" s="15" t="s">
        <v>295</v>
      </c>
      <c r="C129" t="s">
        <v>34</v>
      </c>
      <c r="D129" t="s">
        <v>263</v>
      </c>
      <c r="E129" s="1" t="s">
        <v>296</v>
      </c>
      <c r="F129" t="s">
        <v>297</v>
      </c>
      <c r="G129" t="s">
        <v>297</v>
      </c>
      <c r="J129" s="9" t="s">
        <v>298</v>
      </c>
      <c r="T129" s="2">
        <v>4950</v>
      </c>
      <c r="V129" s="2">
        <v>4950</v>
      </c>
      <c r="Y129" s="9">
        <v>10</v>
      </c>
      <c r="Z129">
        <v>1600</v>
      </c>
      <c r="AA129">
        <v>2320</v>
      </c>
      <c r="AB129" s="2">
        <v>3920</v>
      </c>
      <c r="AC129" s="27">
        <f t="shared" si="1"/>
        <v>1030</v>
      </c>
    </row>
    <row r="130" spans="1:31" x14ac:dyDescent="0.55000000000000004">
      <c r="A130">
        <v>1</v>
      </c>
      <c r="B130" s="15" t="s">
        <v>334</v>
      </c>
      <c r="C130" t="s">
        <v>34</v>
      </c>
      <c r="D130" t="s">
        <v>263</v>
      </c>
      <c r="E130" s="1" t="s">
        <v>335</v>
      </c>
      <c r="F130" t="s">
        <v>336</v>
      </c>
      <c r="G130" t="s">
        <v>336</v>
      </c>
      <c r="I130" t="s">
        <v>981</v>
      </c>
      <c r="J130" s="9" t="s">
        <v>337</v>
      </c>
      <c r="T130">
        <v>3240</v>
      </c>
      <c r="U130">
        <v>3240</v>
      </c>
      <c r="V130" s="2">
        <v>7560</v>
      </c>
      <c r="Y130" s="9">
        <v>5</v>
      </c>
      <c r="Z130">
        <v>800</v>
      </c>
      <c r="AA130">
        <v>1160</v>
      </c>
      <c r="AB130" s="2">
        <v>1960</v>
      </c>
      <c r="AC130" s="27">
        <f t="shared" ref="AC130:AC194" si="2">IF(T130="",0,T130-AB130)</f>
        <v>1280</v>
      </c>
    </row>
    <row r="131" spans="1:31" hidden="1" x14ac:dyDescent="0.55000000000000004">
      <c r="B131" s="15" t="s">
        <v>425</v>
      </c>
      <c r="C131" t="s">
        <v>34</v>
      </c>
      <c r="D131" t="s">
        <v>263</v>
      </c>
      <c r="E131" s="1" t="s">
        <v>426</v>
      </c>
      <c r="F131" t="s">
        <v>427</v>
      </c>
      <c r="G131" t="s">
        <v>427</v>
      </c>
      <c r="I131" t="s">
        <v>981</v>
      </c>
      <c r="J131" s="9" t="s">
        <v>428</v>
      </c>
      <c r="T131">
        <v>3600</v>
      </c>
      <c r="U131">
        <v>3600</v>
      </c>
      <c r="V131" s="2">
        <v>7200</v>
      </c>
      <c r="Y131" s="9">
        <v>5</v>
      </c>
      <c r="Z131">
        <v>800</v>
      </c>
      <c r="AA131">
        <v>1160</v>
      </c>
      <c r="AB131" s="2">
        <v>1960</v>
      </c>
      <c r="AC131" s="27">
        <f t="shared" si="2"/>
        <v>1640</v>
      </c>
    </row>
    <row r="132" spans="1:31" hidden="1" x14ac:dyDescent="0.55000000000000004">
      <c r="B132" s="15" t="s">
        <v>77</v>
      </c>
      <c r="C132" t="s">
        <v>44</v>
      </c>
      <c r="D132" t="s">
        <v>78</v>
      </c>
      <c r="E132" s="1" t="s">
        <v>79</v>
      </c>
      <c r="F132" t="s">
        <v>80</v>
      </c>
      <c r="G132" t="s">
        <v>81</v>
      </c>
      <c r="J132" s="9"/>
      <c r="T132" s="2">
        <v>5508</v>
      </c>
      <c r="V132" s="2">
        <v>5508</v>
      </c>
      <c r="W132">
        <v>10020</v>
      </c>
      <c r="X132">
        <v>1</v>
      </c>
      <c r="Y132" s="9">
        <v>20</v>
      </c>
      <c r="Z132" s="10">
        <v>3360</v>
      </c>
      <c r="AA132" s="2">
        <v>3897.6</v>
      </c>
      <c r="AB132" s="2">
        <v>7257.6</v>
      </c>
      <c r="AC132" s="27">
        <f t="shared" si="2"/>
        <v>-1749.6000000000004</v>
      </c>
    </row>
    <row r="133" spans="1:31" hidden="1" x14ac:dyDescent="0.55000000000000004">
      <c r="B133" s="15" t="s">
        <v>152</v>
      </c>
      <c r="C133" t="s">
        <v>44</v>
      </c>
      <c r="D133" t="s">
        <v>78</v>
      </c>
      <c r="E133" s="1" t="s">
        <v>153</v>
      </c>
      <c r="F133" t="s">
        <v>154</v>
      </c>
      <c r="G133" t="s">
        <v>154</v>
      </c>
      <c r="J133" s="9"/>
      <c r="T133" s="2">
        <v>2700</v>
      </c>
      <c r="V133" s="2">
        <v>2700</v>
      </c>
      <c r="W133">
        <v>10001</v>
      </c>
      <c r="X133">
        <v>1</v>
      </c>
      <c r="Y133" s="9">
        <v>1</v>
      </c>
      <c r="Z133" s="10">
        <v>168</v>
      </c>
      <c r="AA133" s="2">
        <v>194.88</v>
      </c>
      <c r="AB133" s="2">
        <v>362.88</v>
      </c>
      <c r="AC133" s="27">
        <f t="shared" si="2"/>
        <v>2337.12</v>
      </c>
    </row>
    <row r="134" spans="1:31" hidden="1" x14ac:dyDescent="0.55000000000000004">
      <c r="B134" s="15" t="s">
        <v>155</v>
      </c>
      <c r="C134" t="s">
        <v>44</v>
      </c>
      <c r="D134" t="s">
        <v>78</v>
      </c>
      <c r="E134" s="1" t="s">
        <v>156</v>
      </c>
      <c r="F134" t="s">
        <v>157</v>
      </c>
      <c r="G134" t="s">
        <v>158</v>
      </c>
      <c r="J134" s="9"/>
      <c r="T134" s="2">
        <v>3348</v>
      </c>
      <c r="V134" s="2">
        <v>3348</v>
      </c>
      <c r="W134">
        <v>10001</v>
      </c>
      <c r="X134">
        <v>1</v>
      </c>
      <c r="Y134" s="9">
        <v>1</v>
      </c>
      <c r="Z134" s="10">
        <v>168</v>
      </c>
      <c r="AA134" s="2">
        <v>194.88</v>
      </c>
      <c r="AB134" s="2">
        <v>362.88</v>
      </c>
      <c r="AC134" s="27">
        <f t="shared" si="2"/>
        <v>2985.12</v>
      </c>
    </row>
    <row r="135" spans="1:31" hidden="1" x14ac:dyDescent="0.55000000000000004">
      <c r="B135" s="15" t="s">
        <v>275</v>
      </c>
      <c r="C135" t="s">
        <v>34</v>
      </c>
      <c r="D135" t="s">
        <v>78</v>
      </c>
      <c r="E135" s="1" t="s">
        <v>276</v>
      </c>
      <c r="F135" t="s">
        <v>277</v>
      </c>
      <c r="G135" t="s">
        <v>277</v>
      </c>
      <c r="I135" t="s">
        <v>981</v>
      </c>
      <c r="J135" s="9" t="s">
        <v>278</v>
      </c>
      <c r="T135" s="2">
        <v>2900</v>
      </c>
      <c r="V135" s="2">
        <v>2900</v>
      </c>
      <c r="W135">
        <v>10006</v>
      </c>
      <c r="X135">
        <v>1</v>
      </c>
      <c r="Y135" s="9">
        <v>6</v>
      </c>
      <c r="Z135">
        <v>960</v>
      </c>
      <c r="AA135">
        <v>1392</v>
      </c>
      <c r="AB135" s="2">
        <v>2352</v>
      </c>
      <c r="AC135" s="27">
        <f t="shared" si="2"/>
        <v>548</v>
      </c>
    </row>
    <row r="136" spans="1:31" hidden="1" x14ac:dyDescent="0.55000000000000004">
      <c r="B136" s="15" t="s">
        <v>279</v>
      </c>
      <c r="C136" t="s">
        <v>34</v>
      </c>
      <c r="D136" t="s">
        <v>78</v>
      </c>
      <c r="E136" s="1" t="s">
        <v>280</v>
      </c>
      <c r="F136" t="s">
        <v>281</v>
      </c>
      <c r="G136" t="s">
        <v>281</v>
      </c>
      <c r="J136" s="9" t="s">
        <v>282</v>
      </c>
      <c r="T136" s="2">
        <v>4644</v>
      </c>
      <c r="V136" s="2">
        <v>4644</v>
      </c>
      <c r="Y136" s="9">
        <v>12</v>
      </c>
      <c r="Z136">
        <v>1920</v>
      </c>
      <c r="AA136">
        <v>2784</v>
      </c>
      <c r="AB136" s="2">
        <v>4704</v>
      </c>
      <c r="AC136" s="27">
        <f t="shared" si="2"/>
        <v>-60</v>
      </c>
    </row>
    <row r="137" spans="1:31" hidden="1" x14ac:dyDescent="0.55000000000000004">
      <c r="B137" s="15" t="s">
        <v>283</v>
      </c>
      <c r="C137" t="s">
        <v>34</v>
      </c>
      <c r="D137" t="s">
        <v>78</v>
      </c>
      <c r="E137" s="1" t="s">
        <v>284</v>
      </c>
      <c r="F137" t="s">
        <v>285</v>
      </c>
      <c r="G137" t="s">
        <v>285</v>
      </c>
      <c r="I137" t="s">
        <v>981</v>
      </c>
      <c r="J137" s="9" t="s">
        <v>286</v>
      </c>
      <c r="T137" s="2">
        <v>4104</v>
      </c>
      <c r="V137" s="2">
        <v>4104</v>
      </c>
      <c r="Y137" s="9">
        <v>9</v>
      </c>
      <c r="Z137">
        <v>1440</v>
      </c>
      <c r="AA137">
        <v>2088</v>
      </c>
      <c r="AB137" s="2">
        <v>3528</v>
      </c>
      <c r="AC137" s="27">
        <f t="shared" si="2"/>
        <v>576</v>
      </c>
    </row>
    <row r="138" spans="1:31" hidden="1" x14ac:dyDescent="0.55000000000000004">
      <c r="B138" s="15" t="s">
        <v>287</v>
      </c>
      <c r="C138" t="s">
        <v>34</v>
      </c>
      <c r="D138" t="s">
        <v>78</v>
      </c>
      <c r="E138" s="1" t="s">
        <v>288</v>
      </c>
      <c r="F138" t="s">
        <v>289</v>
      </c>
      <c r="G138" t="s">
        <v>289</v>
      </c>
      <c r="J138" s="9" t="s">
        <v>290</v>
      </c>
      <c r="T138" s="2">
        <v>4860</v>
      </c>
      <c r="V138" s="2">
        <v>4860</v>
      </c>
      <c r="Y138" s="9">
        <v>12</v>
      </c>
      <c r="Z138">
        <v>1920</v>
      </c>
      <c r="AA138">
        <v>2784</v>
      </c>
      <c r="AB138" s="2">
        <v>4704</v>
      </c>
      <c r="AC138" s="27">
        <f t="shared" si="2"/>
        <v>156</v>
      </c>
    </row>
    <row r="139" spans="1:31" hidden="1" x14ac:dyDescent="0.55000000000000004">
      <c r="B139" s="15" t="s">
        <v>291</v>
      </c>
      <c r="C139" t="s">
        <v>34</v>
      </c>
      <c r="D139" t="s">
        <v>78</v>
      </c>
      <c r="E139" s="1" t="s">
        <v>292</v>
      </c>
      <c r="F139" t="s">
        <v>293</v>
      </c>
      <c r="G139" t="s">
        <v>293</v>
      </c>
      <c r="I139" t="s">
        <v>981</v>
      </c>
      <c r="J139" s="9" t="s">
        <v>294</v>
      </c>
      <c r="T139" s="2">
        <v>4320</v>
      </c>
      <c r="V139" s="2">
        <v>4320</v>
      </c>
      <c r="Y139" s="9">
        <v>9</v>
      </c>
      <c r="Z139">
        <v>1440</v>
      </c>
      <c r="AA139">
        <v>2088</v>
      </c>
      <c r="AB139" s="2">
        <v>3528</v>
      </c>
      <c r="AC139" s="27">
        <f t="shared" si="2"/>
        <v>792</v>
      </c>
    </row>
    <row r="140" spans="1:31" hidden="1" x14ac:dyDescent="0.55000000000000004">
      <c r="B140" s="15" t="s">
        <v>421</v>
      </c>
      <c r="C140" t="s">
        <v>34</v>
      </c>
      <c r="D140" t="s">
        <v>78</v>
      </c>
      <c r="E140" s="1" t="s">
        <v>422</v>
      </c>
      <c r="F140" t="s">
        <v>423</v>
      </c>
      <c r="I140" t="s">
        <v>981</v>
      </c>
      <c r="J140" s="9" t="s">
        <v>424</v>
      </c>
      <c r="T140" s="2">
        <v>2700</v>
      </c>
      <c r="V140" s="2">
        <v>2700</v>
      </c>
      <c r="Y140" s="9">
        <v>5</v>
      </c>
      <c r="Z140">
        <v>800</v>
      </c>
      <c r="AA140">
        <v>1160</v>
      </c>
      <c r="AB140" s="2">
        <v>1960</v>
      </c>
      <c r="AC140" s="27">
        <f t="shared" si="2"/>
        <v>740</v>
      </c>
    </row>
    <row r="141" spans="1:31" ht="36" hidden="1" x14ac:dyDescent="0.55000000000000004">
      <c r="B141" s="15" t="s">
        <v>815</v>
      </c>
      <c r="C141" t="s">
        <v>34</v>
      </c>
      <c r="D141" t="s">
        <v>78</v>
      </c>
      <c r="E141" s="1" t="s">
        <v>823</v>
      </c>
      <c r="F141" s="29" t="s">
        <v>899</v>
      </c>
      <c r="J141" s="9"/>
      <c r="T141" s="10">
        <v>52000</v>
      </c>
      <c r="U141" s="10">
        <v>52000</v>
      </c>
      <c r="V141" s="10">
        <v>52000</v>
      </c>
      <c r="Y141" s="9">
        <v>250</v>
      </c>
      <c r="AB141">
        <v>40081.620754991985</v>
      </c>
      <c r="AC141" s="27">
        <f t="shared" si="2"/>
        <v>11918.379245008015</v>
      </c>
    </row>
    <row r="142" spans="1:31" hidden="1" x14ac:dyDescent="0.55000000000000004">
      <c r="B142" s="28" t="s">
        <v>33</v>
      </c>
      <c r="C142" t="s">
        <v>34</v>
      </c>
      <c r="D142" t="s">
        <v>35</v>
      </c>
      <c r="E142" s="12" t="s">
        <v>36</v>
      </c>
      <c r="F142" t="s">
        <v>37</v>
      </c>
      <c r="G142" t="s">
        <v>37</v>
      </c>
      <c r="I142" t="s">
        <v>981</v>
      </c>
      <c r="J142" s="9"/>
      <c r="K142" t="s">
        <v>39</v>
      </c>
      <c r="T142" s="2">
        <v>8640</v>
      </c>
      <c r="V142" s="2">
        <v>8640</v>
      </c>
      <c r="W142">
        <v>10025</v>
      </c>
      <c r="X142">
        <v>1</v>
      </c>
      <c r="Y142" s="9">
        <v>25</v>
      </c>
      <c r="Z142" s="10">
        <v>4200</v>
      </c>
      <c r="AA142" s="2">
        <v>4872</v>
      </c>
      <c r="AB142" s="2">
        <v>9072</v>
      </c>
      <c r="AC142" s="27">
        <f t="shared" si="2"/>
        <v>-432</v>
      </c>
      <c r="AE142" t="s">
        <v>408</v>
      </c>
    </row>
    <row r="143" spans="1:31" hidden="1" x14ac:dyDescent="0.55000000000000004">
      <c r="B143" s="15" t="s">
        <v>43</v>
      </c>
      <c r="C143" t="s">
        <v>44</v>
      </c>
      <c r="D143" t="s">
        <v>35</v>
      </c>
      <c r="E143" s="1" t="s">
        <v>45</v>
      </c>
      <c r="F143" t="s">
        <v>46</v>
      </c>
      <c r="G143" t="s">
        <v>46</v>
      </c>
      <c r="I143" t="s">
        <v>981</v>
      </c>
      <c r="J143" s="9"/>
      <c r="T143" s="2">
        <v>9180</v>
      </c>
      <c r="V143" s="2">
        <v>9180</v>
      </c>
      <c r="W143">
        <v>10020</v>
      </c>
      <c r="X143">
        <v>1</v>
      </c>
      <c r="Y143" s="9">
        <v>20</v>
      </c>
      <c r="Z143" s="10">
        <v>3360</v>
      </c>
      <c r="AA143" s="2">
        <v>3897.6</v>
      </c>
      <c r="AB143" s="2">
        <v>7257.6</v>
      </c>
      <c r="AC143" s="27">
        <f t="shared" si="2"/>
        <v>1922.3999999999996</v>
      </c>
    </row>
    <row r="144" spans="1:31" hidden="1" x14ac:dyDescent="0.55000000000000004">
      <c r="B144" s="15" t="s">
        <v>47</v>
      </c>
      <c r="C144" t="s">
        <v>44</v>
      </c>
      <c r="D144" t="s">
        <v>35</v>
      </c>
      <c r="E144" s="1" t="s">
        <v>48</v>
      </c>
      <c r="F144" t="s">
        <v>49</v>
      </c>
      <c r="G144" t="s">
        <v>49</v>
      </c>
      <c r="I144" t="s">
        <v>981</v>
      </c>
      <c r="J144" s="9"/>
      <c r="T144" s="2">
        <v>3780</v>
      </c>
      <c r="V144" s="2">
        <v>3780</v>
      </c>
      <c r="W144">
        <v>10020</v>
      </c>
      <c r="X144">
        <v>1</v>
      </c>
      <c r="Y144" s="9">
        <v>20</v>
      </c>
      <c r="Z144" s="10">
        <v>3360</v>
      </c>
      <c r="AA144" s="2">
        <v>3897.6</v>
      </c>
      <c r="AB144" s="2">
        <v>7257.6</v>
      </c>
      <c r="AC144" s="27">
        <f t="shared" si="2"/>
        <v>-3477.6000000000004</v>
      </c>
    </row>
    <row r="145" spans="1:36" hidden="1" x14ac:dyDescent="0.55000000000000004">
      <c r="B145" s="28" t="s">
        <v>50</v>
      </c>
      <c r="C145" t="s">
        <v>44</v>
      </c>
      <c r="D145" t="s">
        <v>35</v>
      </c>
      <c r="E145" s="1" t="s">
        <v>51</v>
      </c>
      <c r="F145" t="s">
        <v>52</v>
      </c>
      <c r="G145" t="s">
        <v>53</v>
      </c>
      <c r="I145" s="8" t="s">
        <v>981</v>
      </c>
      <c r="K145" s="8" t="s">
        <v>55</v>
      </c>
      <c r="T145" s="2">
        <v>2700</v>
      </c>
      <c r="V145" s="2">
        <v>2700</v>
      </c>
      <c r="W145">
        <v>10001</v>
      </c>
      <c r="X145">
        <v>1</v>
      </c>
      <c r="Y145" s="15">
        <v>1</v>
      </c>
      <c r="Z145" s="10">
        <v>168</v>
      </c>
      <c r="AA145" s="2">
        <v>194.88</v>
      </c>
      <c r="AB145" s="2">
        <v>362.88</v>
      </c>
      <c r="AC145" s="27">
        <f t="shared" si="2"/>
        <v>2337.12</v>
      </c>
    </row>
    <row r="146" spans="1:36" hidden="1" x14ac:dyDescent="0.55000000000000004">
      <c r="B146" s="15" t="s">
        <v>63</v>
      </c>
      <c r="C146" t="s">
        <v>44</v>
      </c>
      <c r="D146" t="s">
        <v>35</v>
      </c>
      <c r="E146" s="1" t="s">
        <v>64</v>
      </c>
      <c r="F146" t="s">
        <v>65</v>
      </c>
      <c r="G146" t="s">
        <v>65</v>
      </c>
      <c r="I146" t="s">
        <v>981</v>
      </c>
      <c r="T146" s="2">
        <v>3240</v>
      </c>
      <c r="V146" s="2">
        <v>3240</v>
      </c>
      <c r="W146">
        <v>10001.5</v>
      </c>
      <c r="X146">
        <v>1</v>
      </c>
      <c r="Y146" s="15">
        <v>2</v>
      </c>
      <c r="Z146" s="10">
        <v>336</v>
      </c>
      <c r="AA146" s="2">
        <v>389.76</v>
      </c>
      <c r="AB146" s="2">
        <v>725.76</v>
      </c>
      <c r="AC146" s="27">
        <f t="shared" si="2"/>
        <v>2514.2399999999998</v>
      </c>
    </row>
    <row r="147" spans="1:36" hidden="1" x14ac:dyDescent="0.55000000000000004">
      <c r="B147" s="15" t="s">
        <v>73</v>
      </c>
      <c r="C147" t="s">
        <v>44</v>
      </c>
      <c r="D147" t="s">
        <v>35</v>
      </c>
      <c r="E147" s="1" t="s">
        <v>74</v>
      </c>
      <c r="F147" t="s">
        <v>75</v>
      </c>
      <c r="G147" t="s">
        <v>76</v>
      </c>
      <c r="T147" s="2">
        <v>10260</v>
      </c>
      <c r="V147" s="2">
        <v>10260</v>
      </c>
      <c r="W147">
        <v>10020</v>
      </c>
      <c r="X147">
        <v>1</v>
      </c>
      <c r="Y147" s="15">
        <v>20</v>
      </c>
      <c r="Z147" s="10">
        <v>3360</v>
      </c>
      <c r="AA147" s="2">
        <v>3897.6</v>
      </c>
      <c r="AB147" s="2">
        <v>7257.6</v>
      </c>
      <c r="AC147" s="27">
        <f t="shared" si="2"/>
        <v>3002.3999999999996</v>
      </c>
    </row>
    <row r="148" spans="1:36" hidden="1" x14ac:dyDescent="0.55000000000000004">
      <c r="B148" s="15" t="s">
        <v>82</v>
      </c>
      <c r="C148" t="s">
        <v>34</v>
      </c>
      <c r="D148" t="s">
        <v>35</v>
      </c>
      <c r="E148" s="12" t="s">
        <v>83</v>
      </c>
      <c r="F148" t="s">
        <v>84</v>
      </c>
      <c r="G148" t="s">
        <v>84</v>
      </c>
      <c r="T148" s="2">
        <v>7776</v>
      </c>
      <c r="V148" s="2">
        <v>7776</v>
      </c>
      <c r="W148">
        <v>10025</v>
      </c>
      <c r="X148">
        <v>1</v>
      </c>
      <c r="Y148" s="15">
        <v>25</v>
      </c>
      <c r="Z148" s="10">
        <v>4200</v>
      </c>
      <c r="AA148" s="2">
        <v>4872</v>
      </c>
      <c r="AB148" s="2">
        <v>9072</v>
      </c>
      <c r="AC148" s="27">
        <f t="shared" si="2"/>
        <v>-1296</v>
      </c>
    </row>
    <row r="149" spans="1:36" hidden="1" x14ac:dyDescent="0.55000000000000004">
      <c r="B149" s="15" t="s">
        <v>834</v>
      </c>
      <c r="C149" t="s">
        <v>86</v>
      </c>
      <c r="D149" t="s">
        <v>35</v>
      </c>
      <c r="E149" s="12" t="s">
        <v>87</v>
      </c>
      <c r="F149" t="s">
        <v>88</v>
      </c>
      <c r="G149" t="s">
        <v>88</v>
      </c>
      <c r="I149" t="s">
        <v>981</v>
      </c>
      <c r="J149" s="9"/>
      <c r="T149" s="2">
        <v>15660</v>
      </c>
      <c r="V149" s="2">
        <v>15660</v>
      </c>
      <c r="W149">
        <v>10030</v>
      </c>
      <c r="X149">
        <v>1</v>
      </c>
      <c r="Y149" s="15">
        <v>30</v>
      </c>
      <c r="Z149" s="10">
        <v>5040</v>
      </c>
      <c r="AA149" s="2">
        <v>5846.4</v>
      </c>
      <c r="AB149" s="2">
        <v>10886.4</v>
      </c>
      <c r="AC149" s="27">
        <f t="shared" si="2"/>
        <v>4773.6000000000004</v>
      </c>
      <c r="AI149" s="3"/>
      <c r="AJ149" s="5"/>
    </row>
    <row r="150" spans="1:36" hidden="1" x14ac:dyDescent="0.55000000000000004">
      <c r="B150" s="15" t="s">
        <v>94</v>
      </c>
      <c r="C150" t="s">
        <v>86</v>
      </c>
      <c r="D150" t="s">
        <v>35</v>
      </c>
      <c r="E150" s="12" t="s">
        <v>95</v>
      </c>
      <c r="F150" t="s">
        <v>96</v>
      </c>
      <c r="G150" t="s">
        <v>97</v>
      </c>
      <c r="I150" t="s">
        <v>981</v>
      </c>
      <c r="J150" s="15"/>
      <c r="T150" s="2">
        <v>6480</v>
      </c>
      <c r="V150" s="2">
        <v>6480</v>
      </c>
      <c r="W150">
        <v>10025</v>
      </c>
      <c r="X150">
        <v>1</v>
      </c>
      <c r="Y150" s="15">
        <v>25</v>
      </c>
      <c r="Z150" s="10">
        <v>4200</v>
      </c>
      <c r="AA150" s="2">
        <v>4872</v>
      </c>
      <c r="AB150" s="2">
        <v>9072</v>
      </c>
      <c r="AC150" s="27">
        <f t="shared" si="2"/>
        <v>-2592</v>
      </c>
    </row>
    <row r="151" spans="1:36" ht="36" hidden="1" x14ac:dyDescent="0.55000000000000004">
      <c r="B151" s="15" t="s">
        <v>185</v>
      </c>
      <c r="C151" t="s">
        <v>86</v>
      </c>
      <c r="D151" t="s">
        <v>35</v>
      </c>
      <c r="E151" s="12" t="s">
        <v>186</v>
      </c>
      <c r="F151" s="3" t="s">
        <v>972</v>
      </c>
      <c r="G151" t="s">
        <v>187</v>
      </c>
      <c r="I151" t="s">
        <v>981</v>
      </c>
      <c r="J151" s="15"/>
      <c r="T151" s="2">
        <v>7020</v>
      </c>
      <c r="V151" s="2">
        <v>7020</v>
      </c>
      <c r="W151">
        <v>10005</v>
      </c>
      <c r="Y151" s="19">
        <v>5</v>
      </c>
      <c r="Z151" s="10">
        <v>840</v>
      </c>
      <c r="AA151" s="2">
        <v>974.4</v>
      </c>
      <c r="AB151" s="2">
        <v>1814.4</v>
      </c>
      <c r="AC151" s="27">
        <f t="shared" si="2"/>
        <v>5205.6000000000004</v>
      </c>
    </row>
    <row r="152" spans="1:36" hidden="1" x14ac:dyDescent="0.55000000000000004">
      <c r="B152" s="15" t="s">
        <v>188</v>
      </c>
      <c r="C152" t="s">
        <v>44</v>
      </c>
      <c r="D152" t="s">
        <v>35</v>
      </c>
      <c r="E152" s="1" t="s">
        <v>189</v>
      </c>
      <c r="F152" t="s">
        <v>190</v>
      </c>
      <c r="G152" t="s">
        <v>190</v>
      </c>
      <c r="I152" t="s">
        <v>93</v>
      </c>
      <c r="J152" s="15"/>
      <c r="T152" s="2">
        <v>2160</v>
      </c>
      <c r="V152" s="2">
        <v>2160</v>
      </c>
      <c r="W152">
        <v>10002</v>
      </c>
      <c r="Y152" s="19">
        <v>1.5</v>
      </c>
      <c r="Z152" s="10">
        <v>252</v>
      </c>
      <c r="AA152" s="2">
        <v>292.32</v>
      </c>
      <c r="AB152" s="2">
        <v>544.31999999999994</v>
      </c>
      <c r="AC152" s="27">
        <f t="shared" si="2"/>
        <v>1615.68</v>
      </c>
    </row>
    <row r="153" spans="1:36" hidden="1" x14ac:dyDescent="0.55000000000000004">
      <c r="B153" s="9" t="s">
        <v>194</v>
      </c>
      <c r="C153" t="s">
        <v>44</v>
      </c>
      <c r="D153" t="s">
        <v>35</v>
      </c>
      <c r="E153" s="1" t="s">
        <v>195</v>
      </c>
      <c r="F153" s="9" t="s">
        <v>991</v>
      </c>
      <c r="G153" s="9" t="s">
        <v>196</v>
      </c>
      <c r="I153" t="s">
        <v>93</v>
      </c>
      <c r="J153" s="15"/>
      <c r="T153" s="2">
        <v>2950</v>
      </c>
      <c r="V153" s="2">
        <v>1296</v>
      </c>
      <c r="W153" s="9"/>
      <c r="Y153" s="9">
        <v>5</v>
      </c>
      <c r="Z153" s="10">
        <v>840</v>
      </c>
      <c r="AA153" s="2">
        <v>974.4</v>
      </c>
      <c r="AB153" s="2">
        <v>1814.4</v>
      </c>
      <c r="AC153" s="27">
        <f t="shared" si="2"/>
        <v>1135.5999999999999</v>
      </c>
    </row>
    <row r="154" spans="1:36" x14ac:dyDescent="0.55000000000000004">
      <c r="A154">
        <v>1</v>
      </c>
      <c r="B154" s="15" t="s">
        <v>206</v>
      </c>
      <c r="C154" t="s">
        <v>44</v>
      </c>
      <c r="D154" t="s">
        <v>35</v>
      </c>
      <c r="E154" s="1" t="s">
        <v>914</v>
      </c>
      <c r="F154" t="s">
        <v>207</v>
      </c>
      <c r="G154" t="s">
        <v>207</v>
      </c>
      <c r="I154" t="s">
        <v>981</v>
      </c>
      <c r="J154" s="15"/>
      <c r="T154" s="2">
        <v>5940</v>
      </c>
      <c r="V154" s="2">
        <v>5940</v>
      </c>
      <c r="W154">
        <v>10015</v>
      </c>
      <c r="Y154" s="15">
        <v>15</v>
      </c>
      <c r="Z154" s="10">
        <v>2520</v>
      </c>
      <c r="AA154" s="2">
        <v>2923.2</v>
      </c>
      <c r="AB154" s="2">
        <v>5443.2</v>
      </c>
      <c r="AC154" s="27">
        <f t="shared" si="2"/>
        <v>496.80000000000018</v>
      </c>
    </row>
    <row r="155" spans="1:36" hidden="1" x14ac:dyDescent="0.55000000000000004">
      <c r="B155" s="15" t="s">
        <v>211</v>
      </c>
      <c r="C155" t="s">
        <v>44</v>
      </c>
      <c r="D155" t="s">
        <v>35</v>
      </c>
      <c r="E155" s="1" t="s">
        <v>212</v>
      </c>
      <c r="F155" t="s">
        <v>213</v>
      </c>
      <c r="G155" t="s">
        <v>213</v>
      </c>
      <c r="I155" t="s">
        <v>93</v>
      </c>
      <c r="J155" s="15"/>
      <c r="T155" s="2">
        <v>10200</v>
      </c>
      <c r="V155" s="2">
        <v>10200</v>
      </c>
      <c r="W155">
        <v>10006</v>
      </c>
      <c r="Y155" s="15">
        <v>6.5</v>
      </c>
      <c r="Z155" s="10">
        <v>1092</v>
      </c>
      <c r="AA155" s="2">
        <v>1266.7199999999998</v>
      </c>
      <c r="AB155" s="2">
        <v>2358.7199999999998</v>
      </c>
      <c r="AC155" s="27">
        <f t="shared" si="2"/>
        <v>7841.2800000000007</v>
      </c>
    </row>
    <row r="156" spans="1:36" hidden="1" x14ac:dyDescent="0.55000000000000004">
      <c r="B156" s="15" t="s">
        <v>214</v>
      </c>
      <c r="C156" t="s">
        <v>44</v>
      </c>
      <c r="D156" t="s">
        <v>35</v>
      </c>
      <c r="E156" s="1" t="s">
        <v>215</v>
      </c>
      <c r="F156" t="s">
        <v>216</v>
      </c>
      <c r="G156" t="s">
        <v>216</v>
      </c>
      <c r="I156" t="s">
        <v>981</v>
      </c>
      <c r="J156" s="15"/>
      <c r="T156" s="2">
        <v>10200</v>
      </c>
      <c r="V156" s="2">
        <v>10200</v>
      </c>
      <c r="W156">
        <v>10008</v>
      </c>
      <c r="Y156" s="15">
        <v>8</v>
      </c>
      <c r="Z156" s="10">
        <v>1344</v>
      </c>
      <c r="AA156" s="2">
        <v>1559.04</v>
      </c>
      <c r="AB156" s="2">
        <v>2903.04</v>
      </c>
      <c r="AC156" s="27">
        <f t="shared" si="2"/>
        <v>7296.96</v>
      </c>
    </row>
    <row r="157" spans="1:36" hidden="1" x14ac:dyDescent="0.55000000000000004">
      <c r="B157" t="s">
        <v>271</v>
      </c>
      <c r="C157" t="s">
        <v>34</v>
      </c>
      <c r="D157" t="s">
        <v>35</v>
      </c>
      <c r="E157" s="1" t="s">
        <v>272</v>
      </c>
      <c r="F157" t="s">
        <v>273</v>
      </c>
      <c r="G157" t="s">
        <v>273</v>
      </c>
      <c r="I157" t="s">
        <v>981</v>
      </c>
      <c r="J157" s="9" t="s">
        <v>274</v>
      </c>
      <c r="T157" s="2">
        <v>5940</v>
      </c>
      <c r="V157" s="2">
        <v>5940</v>
      </c>
      <c r="Y157" s="9">
        <v>12</v>
      </c>
      <c r="Z157">
        <v>1920</v>
      </c>
      <c r="AA157">
        <v>2784</v>
      </c>
      <c r="AB157" s="2">
        <v>4704</v>
      </c>
      <c r="AC157" s="11">
        <v>1236</v>
      </c>
      <c r="AE157">
        <v>5500</v>
      </c>
      <c r="AF157">
        <f t="shared" ref="AF157" si="3">AE157*AF$11</f>
        <v>0</v>
      </c>
    </row>
    <row r="158" spans="1:36" hidden="1" x14ac:dyDescent="0.55000000000000004">
      <c r="B158" s="9" t="s">
        <v>299</v>
      </c>
      <c r="C158" t="s">
        <v>34</v>
      </c>
      <c r="D158" t="s">
        <v>35</v>
      </c>
      <c r="E158" s="1" t="s">
        <v>300</v>
      </c>
      <c r="F158" s="9" t="s">
        <v>301</v>
      </c>
      <c r="G158" s="9" t="s">
        <v>301</v>
      </c>
      <c r="I158" t="s">
        <v>981</v>
      </c>
      <c r="J158" s="15" t="s">
        <v>302</v>
      </c>
      <c r="T158" s="2">
        <v>7020</v>
      </c>
      <c r="V158" s="2">
        <v>7020</v>
      </c>
      <c r="W158" s="9">
        <v>10004</v>
      </c>
      <c r="Y158" s="9">
        <v>4</v>
      </c>
      <c r="Z158">
        <v>640</v>
      </c>
      <c r="AA158">
        <v>928</v>
      </c>
      <c r="AB158" s="2">
        <v>1568</v>
      </c>
      <c r="AC158" s="27">
        <f t="shared" si="2"/>
        <v>5452</v>
      </c>
    </row>
    <row r="159" spans="1:36" hidden="1" x14ac:dyDescent="0.55000000000000004">
      <c r="B159" s="9" t="s">
        <v>372</v>
      </c>
      <c r="C159" t="s">
        <v>28</v>
      </c>
      <c r="D159" t="s">
        <v>29</v>
      </c>
      <c r="E159" s="1" t="s">
        <v>373</v>
      </c>
      <c r="F159" s="9" t="s">
        <v>374</v>
      </c>
      <c r="G159" s="9" t="s">
        <v>374</v>
      </c>
      <c r="I159" t="s">
        <v>981</v>
      </c>
      <c r="J159" s="15" t="s">
        <v>375</v>
      </c>
      <c r="T159" s="2">
        <v>2916</v>
      </c>
      <c r="V159" s="2">
        <v>2916</v>
      </c>
      <c r="W159" s="9">
        <v>10003</v>
      </c>
      <c r="Y159" s="9">
        <v>3</v>
      </c>
      <c r="Z159">
        <v>480</v>
      </c>
      <c r="AA159">
        <v>696</v>
      </c>
      <c r="AB159" s="2">
        <v>1176</v>
      </c>
      <c r="AC159" s="27">
        <f t="shared" si="2"/>
        <v>1740</v>
      </c>
    </row>
    <row r="160" spans="1:36" hidden="1" x14ac:dyDescent="0.55000000000000004">
      <c r="B160" s="9" t="s">
        <v>421</v>
      </c>
      <c r="C160" t="s">
        <v>34</v>
      </c>
      <c r="D160" t="s">
        <v>35</v>
      </c>
      <c r="E160" s="1" t="s">
        <v>434</v>
      </c>
      <c r="F160" s="9" t="s">
        <v>435</v>
      </c>
      <c r="G160" s="9" t="s">
        <v>435</v>
      </c>
      <c r="I160" t="s">
        <v>981</v>
      </c>
      <c r="J160" s="15" t="s">
        <v>436</v>
      </c>
      <c r="T160">
        <v>5900</v>
      </c>
      <c r="U160">
        <v>5900</v>
      </c>
      <c r="V160">
        <v>6400</v>
      </c>
      <c r="W160" s="9"/>
      <c r="Y160" s="9">
        <v>15</v>
      </c>
      <c r="Z160">
        <v>2400</v>
      </c>
      <c r="AA160">
        <v>3480</v>
      </c>
      <c r="AB160" s="2">
        <v>5880</v>
      </c>
      <c r="AC160" s="27">
        <f t="shared" si="2"/>
        <v>20</v>
      </c>
    </row>
    <row r="161" spans="2:32" hidden="1" x14ac:dyDescent="0.55000000000000004">
      <c r="B161" s="9" t="s">
        <v>437</v>
      </c>
      <c r="C161" t="s">
        <v>34</v>
      </c>
      <c r="D161" t="s">
        <v>35</v>
      </c>
      <c r="E161" s="1" t="s">
        <v>438</v>
      </c>
      <c r="F161" s="9" t="s">
        <v>439</v>
      </c>
      <c r="G161" s="9" t="s">
        <v>439</v>
      </c>
      <c r="I161" t="s">
        <v>981</v>
      </c>
      <c r="J161" s="15" t="s">
        <v>440</v>
      </c>
      <c r="T161">
        <v>5900</v>
      </c>
      <c r="U161">
        <v>5900</v>
      </c>
      <c r="V161">
        <v>6400</v>
      </c>
      <c r="W161" s="9"/>
      <c r="Y161" s="9">
        <v>15</v>
      </c>
      <c r="Z161">
        <v>2400</v>
      </c>
      <c r="AA161">
        <v>3480</v>
      </c>
      <c r="AB161" s="2">
        <v>5880</v>
      </c>
      <c r="AC161" s="27">
        <f t="shared" si="2"/>
        <v>20</v>
      </c>
    </row>
    <row r="162" spans="2:32" hidden="1" x14ac:dyDescent="0.55000000000000004">
      <c r="B162" s="9" t="s">
        <v>368</v>
      </c>
      <c r="C162" t="s">
        <v>34</v>
      </c>
      <c r="D162" t="s">
        <v>35</v>
      </c>
      <c r="E162" s="1" t="s">
        <v>369</v>
      </c>
      <c r="F162" s="9" t="s">
        <v>370</v>
      </c>
      <c r="G162" s="9"/>
      <c r="J162" s="15" t="s">
        <v>371</v>
      </c>
      <c r="T162" s="2">
        <v>3240</v>
      </c>
      <c r="V162" s="2">
        <v>3240</v>
      </c>
      <c r="W162" s="9"/>
      <c r="Y162" s="9">
        <v>3</v>
      </c>
      <c r="Z162">
        <v>480</v>
      </c>
      <c r="AA162">
        <v>696</v>
      </c>
      <c r="AB162" s="2">
        <v>1176</v>
      </c>
      <c r="AC162" s="27">
        <f t="shared" si="2"/>
        <v>2064</v>
      </c>
    </row>
    <row r="163" spans="2:32" hidden="1" x14ac:dyDescent="0.55000000000000004">
      <c r="B163" s="9" t="s">
        <v>396</v>
      </c>
      <c r="C163" t="s">
        <v>34</v>
      </c>
      <c r="D163" t="s">
        <v>35</v>
      </c>
      <c r="E163" s="1" t="s">
        <v>397</v>
      </c>
      <c r="F163" s="9" t="s">
        <v>398</v>
      </c>
      <c r="G163" s="9"/>
      <c r="J163" s="15" t="s">
        <v>399</v>
      </c>
      <c r="T163" s="2">
        <v>2376</v>
      </c>
      <c r="V163" s="2">
        <v>2376</v>
      </c>
      <c r="W163" s="9"/>
      <c r="Y163" s="9">
        <v>2</v>
      </c>
      <c r="Z163">
        <v>320</v>
      </c>
      <c r="AA163">
        <v>464</v>
      </c>
      <c r="AB163" s="2">
        <v>784</v>
      </c>
      <c r="AC163" s="27">
        <f t="shared" si="2"/>
        <v>1592</v>
      </c>
    </row>
    <row r="164" spans="2:32" hidden="1" x14ac:dyDescent="0.55000000000000004">
      <c r="B164" s="9" t="s">
        <v>441</v>
      </c>
      <c r="C164" t="s">
        <v>34</v>
      </c>
      <c r="D164" t="s">
        <v>35</v>
      </c>
      <c r="E164" s="1" t="s">
        <v>442</v>
      </c>
      <c r="F164" s="9" t="s">
        <v>443</v>
      </c>
      <c r="G164" s="9"/>
      <c r="J164" s="15" t="s">
        <v>444</v>
      </c>
      <c r="T164" s="2">
        <v>6804</v>
      </c>
      <c r="V164" s="2">
        <v>6804</v>
      </c>
      <c r="W164" s="9"/>
      <c r="Y164" s="9">
        <v>10</v>
      </c>
      <c r="Z164">
        <v>1600</v>
      </c>
      <c r="AA164">
        <v>2320</v>
      </c>
      <c r="AB164" s="2">
        <v>3920</v>
      </c>
      <c r="AC164" s="27">
        <f t="shared" si="2"/>
        <v>2884</v>
      </c>
    </row>
    <row r="165" spans="2:32" hidden="1" x14ac:dyDescent="0.55000000000000004">
      <c r="B165" s="9" t="s">
        <v>445</v>
      </c>
      <c r="C165" t="s">
        <v>34</v>
      </c>
      <c r="D165" t="s">
        <v>35</v>
      </c>
      <c r="E165" s="1" t="s">
        <v>446</v>
      </c>
      <c r="F165" s="9" t="s">
        <v>447</v>
      </c>
      <c r="G165" s="9"/>
      <c r="J165" s="15" t="s">
        <v>448</v>
      </c>
      <c r="T165" s="2">
        <v>3780.0000000000005</v>
      </c>
      <c r="V165" s="2">
        <v>3780.0000000000005</v>
      </c>
      <c r="W165" s="9"/>
      <c r="Y165" s="9">
        <v>10</v>
      </c>
      <c r="Z165">
        <v>1600</v>
      </c>
      <c r="AA165">
        <v>2320</v>
      </c>
      <c r="AB165" s="2">
        <v>3920</v>
      </c>
      <c r="AC165" s="27">
        <f t="shared" si="2"/>
        <v>-139.99999999999955</v>
      </c>
    </row>
    <row r="166" spans="2:32" hidden="1" x14ac:dyDescent="0.55000000000000004">
      <c r="B166" s="9" t="s">
        <v>271</v>
      </c>
      <c r="C166" t="s">
        <v>34</v>
      </c>
      <c r="D166" t="s">
        <v>35</v>
      </c>
      <c r="E166" s="1" t="s">
        <v>874</v>
      </c>
      <c r="F166" s="9" t="s">
        <v>273</v>
      </c>
      <c r="G166" s="9" t="s">
        <v>273</v>
      </c>
      <c r="I166" t="s">
        <v>981</v>
      </c>
      <c r="J166" s="15" t="s">
        <v>274</v>
      </c>
      <c r="T166" s="2">
        <v>5940</v>
      </c>
      <c r="V166" s="2">
        <v>5940</v>
      </c>
      <c r="W166" s="9"/>
      <c r="Y166" s="9">
        <v>12</v>
      </c>
      <c r="Z166">
        <v>1920</v>
      </c>
      <c r="AA166">
        <v>2784</v>
      </c>
      <c r="AB166" s="2">
        <v>4704</v>
      </c>
      <c r="AC166" s="27">
        <f t="shared" si="2"/>
        <v>1236</v>
      </c>
    </row>
    <row r="167" spans="2:32" hidden="1" x14ac:dyDescent="0.55000000000000004">
      <c r="B167" s="9" t="s">
        <v>873</v>
      </c>
      <c r="C167" t="s">
        <v>34</v>
      </c>
      <c r="D167" t="s">
        <v>35</v>
      </c>
      <c r="E167" s="1" t="s">
        <v>877</v>
      </c>
      <c r="F167" s="9" t="s">
        <v>875</v>
      </c>
      <c r="G167" s="9" t="s">
        <v>875</v>
      </c>
      <c r="I167" t="s">
        <v>981</v>
      </c>
      <c r="J167" s="15" t="s">
        <v>876</v>
      </c>
      <c r="T167" s="2">
        <v>4500</v>
      </c>
      <c r="V167" s="2">
        <v>4500</v>
      </c>
      <c r="W167" s="9"/>
      <c r="Y167" s="9">
        <v>15</v>
      </c>
      <c r="Z167" s="10">
        <v>2400</v>
      </c>
      <c r="AA167" s="2">
        <v>2700</v>
      </c>
      <c r="AB167" s="2">
        <v>5100</v>
      </c>
      <c r="AC167" s="27">
        <f t="shared" si="2"/>
        <v>-600</v>
      </c>
    </row>
    <row r="168" spans="2:32" hidden="1" x14ac:dyDescent="0.55000000000000004">
      <c r="B168" s="9" t="s">
        <v>163</v>
      </c>
      <c r="C168" t="s">
        <v>44</v>
      </c>
      <c r="D168" t="s">
        <v>137</v>
      </c>
      <c r="E168" s="1" t="s">
        <v>164</v>
      </c>
      <c r="F168" s="9" t="s">
        <v>975</v>
      </c>
      <c r="G168" s="9" t="s">
        <v>923</v>
      </c>
      <c r="I168" t="s">
        <v>981</v>
      </c>
      <c r="J168" s="15"/>
      <c r="T168" s="2">
        <v>22000</v>
      </c>
      <c r="V168" s="2">
        <v>22000</v>
      </c>
      <c r="W168" s="9">
        <v>10050</v>
      </c>
      <c r="X168">
        <v>1</v>
      </c>
      <c r="Y168" s="9">
        <v>55</v>
      </c>
      <c r="Z168" s="10">
        <v>9240</v>
      </c>
      <c r="AA168" s="2">
        <v>10718.4</v>
      </c>
      <c r="AB168" s="2">
        <v>19958.400000000001</v>
      </c>
      <c r="AC168" s="27">
        <f t="shared" si="2"/>
        <v>2041.5999999999985</v>
      </c>
    </row>
    <row r="169" spans="2:32" hidden="1" x14ac:dyDescent="0.55000000000000004">
      <c r="B169" s="9" t="s">
        <v>252</v>
      </c>
      <c r="C169" s="8" t="s">
        <v>34</v>
      </c>
      <c r="D169" t="s">
        <v>137</v>
      </c>
      <c r="E169" s="1" t="s">
        <v>253</v>
      </c>
      <c r="F169" s="9" t="s">
        <v>254</v>
      </c>
      <c r="G169" s="9" t="s">
        <v>254</v>
      </c>
      <c r="I169" t="s">
        <v>93</v>
      </c>
      <c r="J169" s="15"/>
      <c r="T169" s="2">
        <v>18500</v>
      </c>
      <c r="V169" s="2">
        <v>18500</v>
      </c>
      <c r="W169" s="9">
        <v>10045</v>
      </c>
      <c r="Y169" s="9">
        <v>45</v>
      </c>
      <c r="Z169" s="10">
        <v>7560</v>
      </c>
      <c r="AA169" s="2">
        <v>8769.5999999999985</v>
      </c>
      <c r="AB169" s="2">
        <v>16329.599999999999</v>
      </c>
      <c r="AC169" s="27">
        <f t="shared" si="2"/>
        <v>2170.4000000000015</v>
      </c>
    </row>
    <row r="170" spans="2:32" hidden="1" x14ac:dyDescent="0.55000000000000004">
      <c r="B170" s="9" t="s">
        <v>508</v>
      </c>
      <c r="C170" t="s">
        <v>34</v>
      </c>
      <c r="D170" t="s">
        <v>137</v>
      </c>
      <c r="E170" s="1" t="s">
        <v>509</v>
      </c>
      <c r="F170" s="9" t="s">
        <v>510</v>
      </c>
      <c r="G170" s="9"/>
      <c r="J170" s="15" t="s">
        <v>511</v>
      </c>
      <c r="T170" s="2">
        <v>10200</v>
      </c>
      <c r="V170" s="2">
        <v>10200</v>
      </c>
      <c r="W170" s="9"/>
      <c r="Y170" s="9">
        <v>25</v>
      </c>
      <c r="Z170">
        <v>4000</v>
      </c>
      <c r="AA170">
        <v>5800</v>
      </c>
      <c r="AB170" s="2">
        <v>9800</v>
      </c>
      <c r="AC170" s="27">
        <f t="shared" si="2"/>
        <v>400</v>
      </c>
    </row>
    <row r="171" spans="2:32" ht="54" hidden="1" x14ac:dyDescent="0.55000000000000004">
      <c r="B171" s="24">
        <v>1154</v>
      </c>
      <c r="C171" t="s">
        <v>122</v>
      </c>
      <c r="D171" t="s">
        <v>566</v>
      </c>
      <c r="E171" s="1" t="s">
        <v>567</v>
      </c>
      <c r="F171" s="22" t="s">
        <v>568</v>
      </c>
      <c r="G171" s="22" t="s">
        <v>568</v>
      </c>
      <c r="H171" s="3"/>
      <c r="I171" s="31" t="s">
        <v>981</v>
      </c>
      <c r="T171">
        <v>55000</v>
      </c>
      <c r="U171">
        <v>55000</v>
      </c>
      <c r="V171">
        <v>62000</v>
      </c>
      <c r="W171" s="9"/>
      <c r="X171">
        <v>2</v>
      </c>
      <c r="Y171" s="9">
        <v>225</v>
      </c>
      <c r="Z171">
        <v>32793.75</v>
      </c>
      <c r="AA171" s="2">
        <v>9838.125</v>
      </c>
      <c r="AB171" s="2">
        <v>42631.875</v>
      </c>
      <c r="AC171" s="27">
        <f t="shared" si="2"/>
        <v>12368.125</v>
      </c>
    </row>
    <row r="172" spans="2:32" hidden="1" x14ac:dyDescent="0.55000000000000004">
      <c r="B172" s="24">
        <v>1154</v>
      </c>
      <c r="C172" t="s">
        <v>122</v>
      </c>
      <c r="D172" t="s">
        <v>566</v>
      </c>
      <c r="E172" s="1" t="s">
        <v>567</v>
      </c>
      <c r="F172" s="22" t="s">
        <v>568</v>
      </c>
      <c r="G172" s="9"/>
      <c r="T172">
        <v>55000</v>
      </c>
      <c r="U172">
        <v>55000</v>
      </c>
      <c r="V172">
        <v>62000</v>
      </c>
      <c r="W172" s="9"/>
      <c r="X172">
        <v>2</v>
      </c>
      <c r="Y172" s="9">
        <v>225</v>
      </c>
      <c r="Z172">
        <v>32793.75</v>
      </c>
      <c r="AA172" s="2">
        <v>9838.125</v>
      </c>
      <c r="AB172" s="2">
        <v>42631.875</v>
      </c>
      <c r="AC172" s="27">
        <f t="shared" si="2"/>
        <v>12368.125</v>
      </c>
    </row>
    <row r="173" spans="2:32" hidden="1" x14ac:dyDescent="0.55000000000000004">
      <c r="B173" s="24">
        <v>1054</v>
      </c>
      <c r="C173" t="s">
        <v>122</v>
      </c>
      <c r="D173" t="s">
        <v>566</v>
      </c>
      <c r="E173" s="1" t="s">
        <v>583</v>
      </c>
      <c r="F173" s="9" t="s">
        <v>584</v>
      </c>
      <c r="G173" s="9" t="s">
        <v>585</v>
      </c>
      <c r="H173" s="15"/>
      <c r="T173" s="10">
        <v>1</v>
      </c>
      <c r="U173" s="10"/>
      <c r="V173" s="10"/>
      <c r="W173" s="9">
        <v>225</v>
      </c>
      <c r="X173" s="16">
        <v>2</v>
      </c>
      <c r="Y173" s="9">
        <v>225</v>
      </c>
      <c r="Z173">
        <v>32793.75</v>
      </c>
      <c r="AA173" s="2">
        <v>9838.125</v>
      </c>
      <c r="AB173" s="2">
        <v>42631.875</v>
      </c>
      <c r="AC173" s="27">
        <f t="shared" si="2"/>
        <v>-42630.875</v>
      </c>
      <c r="AE173">
        <f>Z173/Y173</f>
        <v>145.75</v>
      </c>
      <c r="AF173">
        <f>AA173/Z173</f>
        <v>0.3</v>
      </c>
    </row>
    <row r="174" spans="2:32" hidden="1" x14ac:dyDescent="0.55000000000000004">
      <c r="B174" s="17" t="s">
        <v>586</v>
      </c>
      <c r="C174" t="s">
        <v>122</v>
      </c>
      <c r="D174" t="s">
        <v>566</v>
      </c>
      <c r="E174" s="1" t="s">
        <v>587</v>
      </c>
      <c r="F174" s="9" t="s">
        <v>588</v>
      </c>
      <c r="G174" s="9" t="s">
        <v>589</v>
      </c>
      <c r="H174" s="19" t="s">
        <v>93</v>
      </c>
      <c r="I174" s="19" t="s">
        <v>981</v>
      </c>
      <c r="T174" s="10">
        <v>48000</v>
      </c>
      <c r="U174" s="10">
        <v>48000</v>
      </c>
      <c r="V174" s="10">
        <v>69000</v>
      </c>
      <c r="W174" s="9">
        <v>150</v>
      </c>
      <c r="X174" s="16">
        <v>2</v>
      </c>
      <c r="Y174" s="9">
        <v>150</v>
      </c>
      <c r="Z174">
        <v>21862.5</v>
      </c>
      <c r="AA174" s="2">
        <v>6558.75</v>
      </c>
      <c r="AB174" s="2">
        <v>28421.25</v>
      </c>
      <c r="AC174" s="27">
        <f t="shared" si="2"/>
        <v>19578.75</v>
      </c>
    </row>
    <row r="175" spans="2:32" hidden="1" x14ac:dyDescent="0.55000000000000004">
      <c r="B175" s="24">
        <v>1055</v>
      </c>
      <c r="C175" t="s">
        <v>122</v>
      </c>
      <c r="D175" t="s">
        <v>566</v>
      </c>
      <c r="E175" s="1" t="s">
        <v>590</v>
      </c>
      <c r="F175" s="9" t="s">
        <v>591</v>
      </c>
      <c r="G175" s="9" t="s">
        <v>592</v>
      </c>
      <c r="H175" s="15"/>
      <c r="T175" s="10">
        <v>1</v>
      </c>
      <c r="U175" s="10">
        <v>72000</v>
      </c>
      <c r="V175" s="10">
        <v>72000</v>
      </c>
      <c r="W175" s="9">
        <v>300</v>
      </c>
      <c r="X175" s="16">
        <v>2</v>
      </c>
      <c r="Y175" s="9">
        <v>300</v>
      </c>
      <c r="Z175">
        <v>43725</v>
      </c>
      <c r="AA175" s="2">
        <v>13117.5</v>
      </c>
      <c r="AB175" s="2">
        <v>56842.5</v>
      </c>
      <c r="AC175" s="27">
        <f t="shared" si="2"/>
        <v>-56841.5</v>
      </c>
    </row>
    <row r="176" spans="2:32" hidden="1" x14ac:dyDescent="0.55000000000000004">
      <c r="B176" s="24">
        <v>1056</v>
      </c>
      <c r="C176" t="s">
        <v>122</v>
      </c>
      <c r="D176" t="s">
        <v>566</v>
      </c>
      <c r="E176" s="1" t="s">
        <v>593</v>
      </c>
      <c r="F176" s="9" t="s">
        <v>594</v>
      </c>
      <c r="G176" s="9" t="s">
        <v>595</v>
      </c>
      <c r="H176" s="19" t="s">
        <v>93</v>
      </c>
      <c r="J176" s="15"/>
      <c r="T176" s="10">
        <v>25000</v>
      </c>
      <c r="U176" s="10">
        <v>25000</v>
      </c>
      <c r="V176" s="10">
        <v>25000</v>
      </c>
      <c r="W176" s="9">
        <v>70</v>
      </c>
      <c r="X176" s="16">
        <v>2</v>
      </c>
      <c r="Y176" s="9">
        <v>70</v>
      </c>
      <c r="Z176">
        <v>10202.5</v>
      </c>
      <c r="AA176" s="2">
        <v>3060.75</v>
      </c>
      <c r="AB176" s="2">
        <v>13263.25</v>
      </c>
      <c r="AC176" s="27">
        <f t="shared" si="2"/>
        <v>11736.75</v>
      </c>
    </row>
    <row r="177" spans="2:29" hidden="1" x14ac:dyDescent="0.55000000000000004">
      <c r="B177" s="24">
        <v>1057</v>
      </c>
      <c r="C177" t="s">
        <v>122</v>
      </c>
      <c r="D177" t="s">
        <v>566</v>
      </c>
      <c r="E177" s="1" t="s">
        <v>596</v>
      </c>
      <c r="F177" s="9" t="s">
        <v>883</v>
      </c>
      <c r="G177" s="9" t="s">
        <v>598</v>
      </c>
      <c r="H177" s="15"/>
      <c r="T177" s="10">
        <v>28000</v>
      </c>
      <c r="U177" s="10">
        <v>28000</v>
      </c>
      <c r="V177" s="10">
        <v>28000</v>
      </c>
      <c r="W177" s="9">
        <v>75</v>
      </c>
      <c r="X177" s="16">
        <v>2</v>
      </c>
      <c r="Y177" s="9">
        <v>75</v>
      </c>
      <c r="Z177">
        <v>10931.25</v>
      </c>
      <c r="AA177" s="2">
        <v>3279.375</v>
      </c>
      <c r="AB177" s="2">
        <v>14210.625</v>
      </c>
      <c r="AC177" s="27">
        <f t="shared" si="2"/>
        <v>13789.375</v>
      </c>
    </row>
    <row r="178" spans="2:29" hidden="1" x14ac:dyDescent="0.55000000000000004">
      <c r="B178" s="24">
        <v>1066</v>
      </c>
      <c r="C178" t="s">
        <v>122</v>
      </c>
      <c r="D178" t="s">
        <v>566</v>
      </c>
      <c r="E178" s="1" t="s">
        <v>616</v>
      </c>
      <c r="F178" s="9" t="s">
        <v>826</v>
      </c>
      <c r="G178" s="9" t="s">
        <v>618</v>
      </c>
      <c r="H178" s="19" t="s">
        <v>93</v>
      </c>
      <c r="T178" s="10">
        <v>45000</v>
      </c>
      <c r="U178" s="10">
        <v>45000</v>
      </c>
      <c r="V178" s="10">
        <v>45000</v>
      </c>
      <c r="W178" s="9">
        <v>110</v>
      </c>
      <c r="X178" s="16">
        <v>2</v>
      </c>
      <c r="Y178" s="9">
        <v>110</v>
      </c>
      <c r="Z178">
        <v>16032.5</v>
      </c>
      <c r="AA178" s="2">
        <v>4809.75</v>
      </c>
      <c r="AB178" s="2">
        <v>20842.25</v>
      </c>
      <c r="AC178" s="27">
        <f t="shared" si="2"/>
        <v>24157.75</v>
      </c>
    </row>
    <row r="179" spans="2:29" hidden="1" x14ac:dyDescent="0.55000000000000004">
      <c r="B179" s="9" t="s">
        <v>619</v>
      </c>
      <c r="C179" t="s">
        <v>122</v>
      </c>
      <c r="D179" t="s">
        <v>566</v>
      </c>
      <c r="E179" s="1" t="s">
        <v>620</v>
      </c>
      <c r="F179" s="9" t="s">
        <v>863</v>
      </c>
      <c r="G179" s="9" t="s">
        <v>618</v>
      </c>
      <c r="H179" s="19" t="s">
        <v>830</v>
      </c>
      <c r="T179" s="10">
        <v>138000</v>
      </c>
      <c r="U179" s="10"/>
      <c r="V179" s="10">
        <v>138000</v>
      </c>
      <c r="W179" s="9">
        <v>450</v>
      </c>
      <c r="X179" s="16">
        <v>2</v>
      </c>
      <c r="Y179" s="9">
        <v>450</v>
      </c>
      <c r="Z179">
        <v>65587.5</v>
      </c>
      <c r="AA179" s="2">
        <v>19676.25</v>
      </c>
      <c r="AB179" s="2">
        <v>85263.75</v>
      </c>
      <c r="AC179" s="27">
        <f t="shared" si="2"/>
        <v>52736.25</v>
      </c>
    </row>
    <row r="180" spans="2:29" hidden="1" x14ac:dyDescent="0.55000000000000004">
      <c r="B180" s="9" t="s">
        <v>121</v>
      </c>
      <c r="C180" t="s">
        <v>122</v>
      </c>
      <c r="D180" t="s">
        <v>123</v>
      </c>
      <c r="E180" s="1" t="s">
        <v>124</v>
      </c>
      <c r="F180" s="9" t="s">
        <v>125</v>
      </c>
      <c r="G180" s="9" t="s">
        <v>126</v>
      </c>
      <c r="I180" t="s">
        <v>981</v>
      </c>
      <c r="J180" s="15"/>
      <c r="T180" s="2">
        <v>59000</v>
      </c>
      <c r="V180" s="2">
        <v>59000</v>
      </c>
      <c r="W180" s="9">
        <v>10100</v>
      </c>
      <c r="X180">
        <v>1</v>
      </c>
      <c r="Y180" s="9">
        <v>100</v>
      </c>
      <c r="Z180" s="10">
        <v>16800</v>
      </c>
      <c r="AA180" s="2">
        <v>19488</v>
      </c>
      <c r="AB180" s="2">
        <v>36288</v>
      </c>
      <c r="AC180" s="27">
        <f t="shared" si="2"/>
        <v>22712</v>
      </c>
    </row>
    <row r="181" spans="2:29" hidden="1" x14ac:dyDescent="0.55000000000000004">
      <c r="B181" s="24">
        <v>1058</v>
      </c>
      <c r="C181" t="s">
        <v>122</v>
      </c>
      <c r="D181" t="s">
        <v>566</v>
      </c>
      <c r="E181" s="1" t="s">
        <v>911</v>
      </c>
      <c r="F181" s="9" t="s">
        <v>977</v>
      </c>
      <c r="G181" s="9" t="s">
        <v>601</v>
      </c>
      <c r="H181" s="15"/>
      <c r="I181" s="19" t="s">
        <v>981</v>
      </c>
      <c r="T181" s="10">
        <v>108000</v>
      </c>
      <c r="U181" s="10">
        <v>108000</v>
      </c>
      <c r="V181" s="10">
        <v>108000</v>
      </c>
      <c r="W181" s="9">
        <v>250</v>
      </c>
      <c r="X181" s="16">
        <v>2</v>
      </c>
      <c r="Y181" s="9">
        <v>250</v>
      </c>
      <c r="Z181">
        <v>36437.5</v>
      </c>
      <c r="AA181" s="2">
        <v>10931.25</v>
      </c>
      <c r="AB181" s="2">
        <v>47368.75</v>
      </c>
      <c r="AC181" s="27">
        <f t="shared" si="2"/>
        <v>60631.25</v>
      </c>
    </row>
    <row r="182" spans="2:29" hidden="1" x14ac:dyDescent="0.55000000000000004">
      <c r="B182" s="24">
        <v>1087</v>
      </c>
      <c r="C182" t="s">
        <v>122</v>
      </c>
      <c r="D182" t="s">
        <v>566</v>
      </c>
      <c r="E182" s="1" t="s">
        <v>718</v>
      </c>
      <c r="F182" s="9" t="s">
        <v>719</v>
      </c>
      <c r="G182" s="9" t="s">
        <v>720</v>
      </c>
      <c r="H182" s="15"/>
      <c r="T182" s="10">
        <v>25000</v>
      </c>
      <c r="U182" s="10">
        <v>25000</v>
      </c>
      <c r="V182" s="10">
        <v>25000</v>
      </c>
      <c r="W182" s="9">
        <v>10</v>
      </c>
      <c r="X182" s="16">
        <v>2</v>
      </c>
      <c r="Y182" s="9">
        <v>10</v>
      </c>
      <c r="Z182">
        <v>1457.5</v>
      </c>
      <c r="AA182" s="2">
        <v>437.25</v>
      </c>
      <c r="AB182" s="2">
        <v>1894.75</v>
      </c>
      <c r="AC182" s="27">
        <f t="shared" si="2"/>
        <v>23105.25</v>
      </c>
    </row>
    <row r="183" spans="2:29" hidden="1" x14ac:dyDescent="0.55000000000000004">
      <c r="B183" s="25">
        <v>1096</v>
      </c>
      <c r="C183" t="s">
        <v>122</v>
      </c>
      <c r="D183" t="s">
        <v>566</v>
      </c>
      <c r="E183" s="1" t="s">
        <v>740</v>
      </c>
      <c r="F183" s="18" t="s">
        <v>741</v>
      </c>
      <c r="G183" s="18" t="s">
        <v>742</v>
      </c>
      <c r="H183" s="19"/>
      <c r="T183" s="10">
        <v>26000</v>
      </c>
      <c r="U183" s="10">
        <v>26000</v>
      </c>
      <c r="V183" s="10">
        <v>26000</v>
      </c>
      <c r="W183" s="9">
        <v>10</v>
      </c>
      <c r="X183" s="16">
        <v>2</v>
      </c>
      <c r="Y183" s="9">
        <v>10</v>
      </c>
      <c r="Z183">
        <v>1457.5</v>
      </c>
      <c r="AA183" s="2">
        <v>437.25</v>
      </c>
      <c r="AB183" s="2">
        <v>1894.75</v>
      </c>
      <c r="AC183" s="27">
        <f t="shared" si="2"/>
        <v>24105.25</v>
      </c>
    </row>
    <row r="184" spans="2:29" hidden="1" x14ac:dyDescent="0.55000000000000004">
      <c r="B184" s="17" t="s">
        <v>743</v>
      </c>
      <c r="C184" t="s">
        <v>122</v>
      </c>
      <c r="D184" t="s">
        <v>566</v>
      </c>
      <c r="E184" s="1" t="s">
        <v>744</v>
      </c>
      <c r="F184" s="18" t="s">
        <v>745</v>
      </c>
      <c r="G184" s="18" t="s">
        <v>746</v>
      </c>
      <c r="H184" s="19"/>
      <c r="T184" s="10">
        <v>1</v>
      </c>
      <c r="U184" s="10">
        <v>12000</v>
      </c>
      <c r="V184" s="10">
        <v>12000</v>
      </c>
      <c r="W184" s="9">
        <v>10</v>
      </c>
      <c r="X184" s="16">
        <v>2</v>
      </c>
      <c r="Y184" s="9">
        <v>10</v>
      </c>
      <c r="Z184">
        <v>1457.5</v>
      </c>
      <c r="AA184" s="2">
        <v>437.25</v>
      </c>
      <c r="AB184" s="2">
        <v>1894.75</v>
      </c>
      <c r="AC184" s="27">
        <f t="shared" si="2"/>
        <v>-1893.75</v>
      </c>
    </row>
    <row r="185" spans="2:29" hidden="1" x14ac:dyDescent="0.55000000000000004">
      <c r="B185" s="24">
        <v>1148</v>
      </c>
      <c r="C185" t="s">
        <v>122</v>
      </c>
      <c r="D185" t="s">
        <v>566</v>
      </c>
      <c r="E185" s="1" t="s">
        <v>747</v>
      </c>
      <c r="F185" s="9" t="s">
        <v>748</v>
      </c>
      <c r="G185" s="9" t="s">
        <v>749</v>
      </c>
      <c r="H185" s="15"/>
      <c r="T185" s="10">
        <v>95000</v>
      </c>
      <c r="U185" s="10">
        <v>95000</v>
      </c>
      <c r="V185" s="10">
        <v>95000</v>
      </c>
      <c r="W185" s="18">
        <v>20225</v>
      </c>
      <c r="X185" s="16">
        <v>2</v>
      </c>
      <c r="Y185" s="9">
        <v>225</v>
      </c>
      <c r="Z185">
        <v>32793.75</v>
      </c>
      <c r="AA185" s="2">
        <v>9838.125</v>
      </c>
      <c r="AB185" s="2">
        <v>42631.875</v>
      </c>
      <c r="AC185" s="27">
        <f t="shared" si="2"/>
        <v>52368.125</v>
      </c>
    </row>
    <row r="186" spans="2:29" hidden="1" x14ac:dyDescent="0.55000000000000004">
      <c r="B186" s="24">
        <v>1171</v>
      </c>
      <c r="C186" t="s">
        <v>122</v>
      </c>
      <c r="D186" t="s">
        <v>566</v>
      </c>
      <c r="E186" s="1" t="s">
        <v>782</v>
      </c>
      <c r="F186" s="9" t="s">
        <v>783</v>
      </c>
      <c r="G186" s="9" t="s">
        <v>784</v>
      </c>
      <c r="H186" s="15"/>
      <c r="I186" s="19" t="s">
        <v>981</v>
      </c>
      <c r="T186" s="10">
        <v>128000</v>
      </c>
      <c r="U186" s="10">
        <v>128000</v>
      </c>
      <c r="V186" s="10">
        <v>128000</v>
      </c>
      <c r="W186" s="18"/>
      <c r="Y186" s="9">
        <v>475</v>
      </c>
      <c r="Z186">
        <v>69231.25</v>
      </c>
      <c r="AA186" s="2">
        <v>20769.375</v>
      </c>
      <c r="AB186" s="2">
        <v>90000.625</v>
      </c>
      <c r="AC186" s="27">
        <f t="shared" si="2"/>
        <v>37999.375</v>
      </c>
    </row>
    <row r="187" spans="2:29" hidden="1" x14ac:dyDescent="0.55000000000000004">
      <c r="B187" s="24">
        <v>1196</v>
      </c>
      <c r="C187" t="s">
        <v>122</v>
      </c>
      <c r="D187" t="s">
        <v>566</v>
      </c>
      <c r="E187" s="1" t="s">
        <v>802</v>
      </c>
      <c r="F187" s="9" t="s">
        <v>803</v>
      </c>
      <c r="G187" s="9" t="s">
        <v>804</v>
      </c>
      <c r="H187" s="15"/>
      <c r="I187" s="19" t="s">
        <v>981</v>
      </c>
      <c r="T187" s="10">
        <v>250000</v>
      </c>
      <c r="U187" s="10">
        <v>250000</v>
      </c>
      <c r="V187" s="10">
        <v>250000</v>
      </c>
      <c r="W187" s="9"/>
      <c r="Y187" s="9">
        <v>1100</v>
      </c>
      <c r="Z187">
        <v>160325</v>
      </c>
      <c r="AA187" s="2">
        <v>48097.5</v>
      </c>
      <c r="AB187" s="2">
        <v>208422.5</v>
      </c>
      <c r="AC187" s="27">
        <f t="shared" si="2"/>
        <v>41577.5</v>
      </c>
    </row>
    <row r="188" spans="2:29" hidden="1" x14ac:dyDescent="0.55000000000000004">
      <c r="B188" s="24">
        <v>1072</v>
      </c>
      <c r="C188" t="s">
        <v>122</v>
      </c>
      <c r="D188" t="s">
        <v>566</v>
      </c>
      <c r="E188" s="1" t="s">
        <v>636</v>
      </c>
      <c r="F188" s="9" t="s">
        <v>867</v>
      </c>
      <c r="G188" s="9" t="s">
        <v>638</v>
      </c>
      <c r="H188" s="19" t="s">
        <v>829</v>
      </c>
      <c r="T188" s="10">
        <v>38000</v>
      </c>
      <c r="U188" s="10">
        <v>38000</v>
      </c>
      <c r="V188" s="10">
        <v>38000</v>
      </c>
      <c r="W188" s="9">
        <v>130</v>
      </c>
      <c r="X188" s="16">
        <v>2</v>
      </c>
      <c r="Y188" s="9">
        <v>130</v>
      </c>
      <c r="Z188">
        <v>18947.5</v>
      </c>
      <c r="AA188" s="2">
        <v>5684.25</v>
      </c>
      <c r="AB188" s="2">
        <v>24631.75</v>
      </c>
      <c r="AC188" s="27">
        <f t="shared" si="2"/>
        <v>13368.25</v>
      </c>
    </row>
    <row r="189" spans="2:29" hidden="1" x14ac:dyDescent="0.55000000000000004">
      <c r="B189" s="24">
        <v>1073</v>
      </c>
      <c r="C189" t="s">
        <v>122</v>
      </c>
      <c r="D189" t="s">
        <v>566</v>
      </c>
      <c r="E189" s="1" t="s">
        <v>639</v>
      </c>
      <c r="F189" s="9" t="s">
        <v>640</v>
      </c>
      <c r="G189" s="9" t="s">
        <v>641</v>
      </c>
      <c r="H189" s="19" t="s">
        <v>93</v>
      </c>
      <c r="T189" s="10">
        <v>38000</v>
      </c>
      <c r="U189" s="10">
        <v>38000</v>
      </c>
      <c r="V189" s="10">
        <v>38000</v>
      </c>
      <c r="W189" s="9">
        <v>125</v>
      </c>
      <c r="X189" s="16">
        <v>2</v>
      </c>
      <c r="Y189" s="9">
        <v>125</v>
      </c>
      <c r="Z189">
        <v>18218.75</v>
      </c>
      <c r="AA189" s="2">
        <v>5465.625</v>
      </c>
      <c r="AB189" s="2">
        <v>23684.375</v>
      </c>
      <c r="AC189" s="27">
        <f t="shared" si="2"/>
        <v>14315.625</v>
      </c>
    </row>
    <row r="190" spans="2:29" hidden="1" x14ac:dyDescent="0.55000000000000004">
      <c r="B190" s="24">
        <v>1155</v>
      </c>
      <c r="C190" t="s">
        <v>122</v>
      </c>
      <c r="D190" t="s">
        <v>753</v>
      </c>
      <c r="E190" s="1" t="s">
        <v>754</v>
      </c>
      <c r="F190" s="9" t="s">
        <v>984</v>
      </c>
      <c r="G190" s="9" t="s">
        <v>755</v>
      </c>
      <c r="H190" s="15"/>
      <c r="T190" s="10">
        <v>69000</v>
      </c>
      <c r="U190" s="10">
        <v>69000</v>
      </c>
      <c r="V190" s="10">
        <v>69000</v>
      </c>
      <c r="W190" s="18">
        <v>20150</v>
      </c>
      <c r="X190" s="16">
        <v>2</v>
      </c>
      <c r="Y190" s="9">
        <v>150</v>
      </c>
      <c r="Z190">
        <v>21862.5</v>
      </c>
      <c r="AA190" s="2">
        <v>6558.75</v>
      </c>
      <c r="AB190" s="2">
        <v>28421.25</v>
      </c>
      <c r="AC190" s="27">
        <f t="shared" si="2"/>
        <v>40578.75</v>
      </c>
    </row>
    <row r="191" spans="2:29" hidden="1" x14ac:dyDescent="0.55000000000000004">
      <c r="B191" s="24">
        <v>1199</v>
      </c>
      <c r="C191" t="s">
        <v>122</v>
      </c>
      <c r="D191" t="s">
        <v>753</v>
      </c>
      <c r="E191" s="1" t="s">
        <v>805</v>
      </c>
      <c r="F191" s="9" t="s">
        <v>806</v>
      </c>
      <c r="G191" s="9" t="s">
        <v>807</v>
      </c>
      <c r="H191" s="15"/>
      <c r="T191" s="10">
        <v>125000</v>
      </c>
      <c r="U191" s="10">
        <v>125000</v>
      </c>
      <c r="V191" s="10">
        <v>145000</v>
      </c>
      <c r="W191" s="9"/>
      <c r="Y191" s="9">
        <v>450</v>
      </c>
      <c r="Z191">
        <v>65587.5</v>
      </c>
      <c r="AA191" s="2">
        <v>19676.25</v>
      </c>
      <c r="AB191" s="2">
        <v>85263.75</v>
      </c>
      <c r="AC191" s="27">
        <f t="shared" si="2"/>
        <v>39736.25</v>
      </c>
    </row>
    <row r="192" spans="2:29" hidden="1" x14ac:dyDescent="0.55000000000000004">
      <c r="B192" s="24">
        <v>1203</v>
      </c>
      <c r="C192" t="s">
        <v>122</v>
      </c>
      <c r="D192" t="s">
        <v>753</v>
      </c>
      <c r="E192" s="1" t="s">
        <v>808</v>
      </c>
      <c r="F192" s="9" t="s">
        <v>809</v>
      </c>
      <c r="G192" s="9" t="s">
        <v>810</v>
      </c>
      <c r="H192" s="15"/>
      <c r="T192" s="10">
        <v>98000</v>
      </c>
      <c r="U192" s="10">
        <v>98000</v>
      </c>
      <c r="V192" s="10">
        <v>120000</v>
      </c>
      <c r="W192" s="9"/>
      <c r="Y192" s="9">
        <v>400</v>
      </c>
      <c r="Z192">
        <v>58300</v>
      </c>
      <c r="AA192" s="2">
        <v>17490</v>
      </c>
      <c r="AB192" s="2">
        <v>75790</v>
      </c>
      <c r="AC192" s="27">
        <f t="shared" si="2"/>
        <v>22210</v>
      </c>
    </row>
    <row r="193" spans="1:29" hidden="1" x14ac:dyDescent="0.55000000000000004">
      <c r="B193" s="9" t="s">
        <v>127</v>
      </c>
      <c r="C193" t="s">
        <v>122</v>
      </c>
      <c r="D193" t="s">
        <v>128</v>
      </c>
      <c r="E193" s="1" t="s">
        <v>129</v>
      </c>
      <c r="F193" s="9" t="s">
        <v>130</v>
      </c>
      <c r="G193" s="9" t="s">
        <v>130</v>
      </c>
      <c r="T193" s="2">
        <v>24000</v>
      </c>
      <c r="V193" s="2">
        <v>24000</v>
      </c>
      <c r="W193" s="9">
        <v>10025</v>
      </c>
      <c r="X193">
        <v>1</v>
      </c>
      <c r="Y193" s="9">
        <v>25</v>
      </c>
      <c r="Z193" s="10">
        <v>4200</v>
      </c>
      <c r="AA193" s="2">
        <v>4872</v>
      </c>
      <c r="AB193" s="2">
        <v>9072</v>
      </c>
      <c r="AC193" s="27">
        <f t="shared" si="2"/>
        <v>14928</v>
      </c>
    </row>
    <row r="194" spans="1:29" hidden="1" x14ac:dyDescent="0.55000000000000004">
      <c r="B194" s="9" t="s">
        <v>233</v>
      </c>
      <c r="C194" t="s">
        <v>122</v>
      </c>
      <c r="D194" t="s">
        <v>128</v>
      </c>
      <c r="E194" s="1" t="s">
        <v>234</v>
      </c>
      <c r="F194" s="9" t="s">
        <v>235</v>
      </c>
      <c r="G194" s="9" t="s">
        <v>235</v>
      </c>
      <c r="T194" s="2">
        <v>10500</v>
      </c>
      <c r="V194" s="2">
        <v>10500</v>
      </c>
      <c r="W194" s="9">
        <v>10020</v>
      </c>
      <c r="Y194" s="9">
        <v>20</v>
      </c>
      <c r="Z194" s="10">
        <v>3360</v>
      </c>
      <c r="AA194" s="2">
        <v>3897.6</v>
      </c>
      <c r="AB194" s="2">
        <v>7257.6</v>
      </c>
      <c r="AC194" s="27">
        <f t="shared" si="2"/>
        <v>3242.3999999999996</v>
      </c>
    </row>
    <row r="195" spans="1:29" hidden="1" x14ac:dyDescent="0.55000000000000004">
      <c r="B195" s="9" t="s">
        <v>236</v>
      </c>
      <c r="C195" t="s">
        <v>122</v>
      </c>
      <c r="D195" t="s">
        <v>128</v>
      </c>
      <c r="E195" s="1" t="s">
        <v>237</v>
      </c>
      <c r="F195" s="9" t="s">
        <v>238</v>
      </c>
      <c r="G195" s="9" t="s">
        <v>239</v>
      </c>
      <c r="I195" s="8" t="s">
        <v>981</v>
      </c>
      <c r="T195" s="2">
        <v>19440</v>
      </c>
      <c r="V195" s="2">
        <v>19440</v>
      </c>
      <c r="W195" s="9">
        <v>10030</v>
      </c>
      <c r="Y195" s="9">
        <v>30</v>
      </c>
      <c r="Z195" s="10">
        <v>5040</v>
      </c>
      <c r="AA195" s="2">
        <v>5846.4</v>
      </c>
      <c r="AB195" s="2">
        <v>10886.4</v>
      </c>
      <c r="AC195" s="27">
        <f t="shared" ref="AC195:AC259" si="4">IF(T195="",0,T195-AB195)</f>
        <v>8553.6</v>
      </c>
    </row>
    <row r="196" spans="1:29" ht="54" hidden="1" x14ac:dyDescent="0.55000000000000004">
      <c r="B196" s="24">
        <v>1051</v>
      </c>
      <c r="C196" t="s">
        <v>122</v>
      </c>
      <c r="D196" t="s">
        <v>128</v>
      </c>
      <c r="E196" s="1" t="s">
        <v>523</v>
      </c>
      <c r="F196" s="22" t="s">
        <v>524</v>
      </c>
      <c r="G196" s="22" t="s">
        <v>524</v>
      </c>
      <c r="H196" s="3"/>
      <c r="I196" s="8" t="s">
        <v>981</v>
      </c>
      <c r="J196" s="15"/>
      <c r="K196" s="8" t="s">
        <v>526</v>
      </c>
      <c r="L196" s="8" t="s">
        <v>527</v>
      </c>
      <c r="M196" s="8" t="s">
        <v>528</v>
      </c>
      <c r="N196" s="8" t="s">
        <v>529</v>
      </c>
      <c r="O196" s="8"/>
      <c r="T196">
        <v>9200</v>
      </c>
      <c r="U196">
        <v>9200</v>
      </c>
      <c r="V196" s="2">
        <v>9200</v>
      </c>
      <c r="W196" s="9">
        <v>4528</v>
      </c>
      <c r="X196">
        <v>2</v>
      </c>
      <c r="Y196" s="9">
        <v>35</v>
      </c>
      <c r="Z196">
        <v>5101.25</v>
      </c>
      <c r="AA196" s="2">
        <v>1530.375</v>
      </c>
      <c r="AB196" s="2">
        <v>6631.625</v>
      </c>
      <c r="AC196" s="27">
        <f t="shared" si="4"/>
        <v>2568.375</v>
      </c>
    </row>
    <row r="197" spans="1:29" ht="36" x14ac:dyDescent="0.55000000000000004">
      <c r="A197">
        <v>1</v>
      </c>
      <c r="B197" s="9" t="s">
        <v>530</v>
      </c>
      <c r="C197" t="s">
        <v>122</v>
      </c>
      <c r="D197" t="s">
        <v>128</v>
      </c>
      <c r="E197" s="1" t="s">
        <v>531</v>
      </c>
      <c r="F197" s="22" t="s">
        <v>532</v>
      </c>
      <c r="G197" s="22" t="s">
        <v>532</v>
      </c>
      <c r="H197" s="3"/>
      <c r="I197" s="8" t="s">
        <v>981</v>
      </c>
      <c r="K197" s="8" t="s">
        <v>534</v>
      </c>
      <c r="L197" s="8" t="s">
        <v>535</v>
      </c>
      <c r="M197" s="8" t="s">
        <v>536</v>
      </c>
      <c r="N197" s="8"/>
      <c r="T197">
        <v>11800</v>
      </c>
      <c r="U197">
        <v>11800</v>
      </c>
      <c r="V197" s="2">
        <v>11800</v>
      </c>
      <c r="W197" s="9">
        <v>4528</v>
      </c>
      <c r="X197">
        <v>2</v>
      </c>
      <c r="Y197" s="9">
        <v>25</v>
      </c>
      <c r="Z197">
        <v>3643.75</v>
      </c>
      <c r="AA197" s="2">
        <v>1093.125</v>
      </c>
      <c r="AB197" s="2">
        <v>4736.875</v>
      </c>
      <c r="AC197" s="27">
        <f t="shared" si="4"/>
        <v>7063.125</v>
      </c>
    </row>
    <row r="198" spans="1:29" ht="90" hidden="1" x14ac:dyDescent="0.55000000000000004">
      <c r="B198" s="9" t="s">
        <v>537</v>
      </c>
      <c r="C198" t="s">
        <v>122</v>
      </c>
      <c r="D198" t="s">
        <v>128</v>
      </c>
      <c r="E198" s="1" t="s">
        <v>538</v>
      </c>
      <c r="F198" s="22" t="s">
        <v>539</v>
      </c>
      <c r="G198" s="22" t="s">
        <v>539</v>
      </c>
      <c r="H198" s="3"/>
      <c r="I198" s="8" t="s">
        <v>981</v>
      </c>
      <c r="K198" s="8" t="s">
        <v>541</v>
      </c>
      <c r="L198" s="8" t="s">
        <v>542</v>
      </c>
      <c r="M198" s="8"/>
      <c r="N198" s="8"/>
      <c r="T198">
        <v>12500</v>
      </c>
      <c r="U198">
        <v>12500</v>
      </c>
      <c r="V198" s="2">
        <v>12500</v>
      </c>
      <c r="W198" s="9"/>
      <c r="X198">
        <v>2</v>
      </c>
      <c r="Y198" s="9">
        <v>25</v>
      </c>
      <c r="Z198">
        <v>3643.75</v>
      </c>
      <c r="AA198" s="2">
        <v>1093.125</v>
      </c>
      <c r="AB198" s="2">
        <v>4736.875</v>
      </c>
      <c r="AC198" s="27">
        <f t="shared" si="4"/>
        <v>7763.125</v>
      </c>
    </row>
    <row r="199" spans="1:29" ht="90" hidden="1" x14ac:dyDescent="0.55000000000000004">
      <c r="B199" s="24" t="s">
        <v>894</v>
      </c>
      <c r="C199" t="s">
        <v>122</v>
      </c>
      <c r="D199" t="s">
        <v>128</v>
      </c>
      <c r="E199" s="1" t="s">
        <v>543</v>
      </c>
      <c r="F199" s="22" t="s">
        <v>544</v>
      </c>
      <c r="G199" s="22" t="s">
        <v>544</v>
      </c>
      <c r="H199" s="3"/>
      <c r="I199" s="8" t="s">
        <v>981</v>
      </c>
      <c r="J199" s="15"/>
      <c r="K199" s="8" t="s">
        <v>546</v>
      </c>
      <c r="L199" s="8" t="s">
        <v>547</v>
      </c>
      <c r="M199" s="8" t="s">
        <v>548</v>
      </c>
      <c r="N199" s="8" t="s">
        <v>549</v>
      </c>
      <c r="O199" s="8" t="s">
        <v>550</v>
      </c>
      <c r="P199" s="8" t="s">
        <v>551</v>
      </c>
      <c r="T199">
        <v>8500</v>
      </c>
      <c r="U199">
        <v>8500</v>
      </c>
      <c r="V199" s="2">
        <v>8500</v>
      </c>
      <c r="W199" s="9"/>
      <c r="X199">
        <v>2</v>
      </c>
      <c r="Y199" s="9">
        <v>25</v>
      </c>
      <c r="Z199">
        <v>3643.75</v>
      </c>
      <c r="AA199" s="2">
        <v>1093.125</v>
      </c>
      <c r="AB199" s="2">
        <v>4736.875</v>
      </c>
      <c r="AC199" s="27">
        <f t="shared" si="4"/>
        <v>3763.125</v>
      </c>
    </row>
    <row r="200" spans="1:29" ht="90" hidden="1" x14ac:dyDescent="0.55000000000000004">
      <c r="B200" s="24">
        <v>1151</v>
      </c>
      <c r="C200" t="s">
        <v>122</v>
      </c>
      <c r="D200" t="s">
        <v>128</v>
      </c>
      <c r="E200" s="1" t="s">
        <v>543</v>
      </c>
      <c r="F200" s="22" t="s">
        <v>544</v>
      </c>
      <c r="G200" s="22" t="s">
        <v>544</v>
      </c>
      <c r="H200" s="3"/>
      <c r="I200" s="8" t="s">
        <v>981</v>
      </c>
      <c r="J200" s="15"/>
      <c r="K200" s="8" t="s">
        <v>546</v>
      </c>
      <c r="L200" s="8" t="s">
        <v>547</v>
      </c>
      <c r="M200" s="8" t="s">
        <v>548</v>
      </c>
      <c r="N200" s="8" t="s">
        <v>549</v>
      </c>
      <c r="O200" s="8" t="s">
        <v>550</v>
      </c>
      <c r="P200" s="8" t="s">
        <v>551</v>
      </c>
      <c r="T200">
        <v>8500</v>
      </c>
      <c r="U200">
        <v>8500</v>
      </c>
      <c r="V200" s="2">
        <v>8500</v>
      </c>
      <c r="W200" s="9"/>
      <c r="X200">
        <v>2</v>
      </c>
      <c r="Y200" s="9">
        <v>25</v>
      </c>
      <c r="Z200">
        <v>3643.75</v>
      </c>
      <c r="AA200" s="2">
        <v>1093.125</v>
      </c>
      <c r="AB200" s="2">
        <v>4736.875</v>
      </c>
      <c r="AC200" s="27">
        <f t="shared" si="4"/>
        <v>3763.125</v>
      </c>
    </row>
    <row r="201" spans="1:29" ht="90" hidden="1" x14ac:dyDescent="0.55000000000000004">
      <c r="B201" s="24">
        <v>1151</v>
      </c>
      <c r="C201" t="s">
        <v>122</v>
      </c>
      <c r="D201" t="s">
        <v>128</v>
      </c>
      <c r="E201" s="1" t="s">
        <v>543</v>
      </c>
      <c r="F201" s="22" t="s">
        <v>544</v>
      </c>
      <c r="G201" s="22" t="s">
        <v>544</v>
      </c>
      <c r="H201" s="3"/>
      <c r="I201" s="8" t="s">
        <v>981</v>
      </c>
      <c r="J201" s="15"/>
      <c r="K201" s="8" t="s">
        <v>546</v>
      </c>
      <c r="L201" s="8" t="s">
        <v>547</v>
      </c>
      <c r="M201" s="8" t="s">
        <v>548</v>
      </c>
      <c r="N201" s="8" t="s">
        <v>549</v>
      </c>
      <c r="O201" s="8" t="s">
        <v>550</v>
      </c>
      <c r="P201" s="8" t="s">
        <v>551</v>
      </c>
      <c r="T201">
        <v>8500</v>
      </c>
      <c r="U201">
        <v>8500</v>
      </c>
      <c r="V201" s="2">
        <v>8500</v>
      </c>
      <c r="W201" s="9"/>
      <c r="X201">
        <v>2</v>
      </c>
      <c r="Y201" s="9">
        <v>25</v>
      </c>
      <c r="Z201">
        <v>3643.75</v>
      </c>
      <c r="AA201" s="2">
        <v>1093.125</v>
      </c>
      <c r="AB201" s="2">
        <v>4736.875</v>
      </c>
      <c r="AC201" s="27">
        <f t="shared" si="4"/>
        <v>3763.125</v>
      </c>
    </row>
    <row r="202" spans="1:29" ht="90" hidden="1" x14ac:dyDescent="0.55000000000000004">
      <c r="B202" s="24">
        <v>1151</v>
      </c>
      <c r="C202" t="s">
        <v>122</v>
      </c>
      <c r="D202" t="s">
        <v>128</v>
      </c>
      <c r="E202" s="1" t="s">
        <v>543</v>
      </c>
      <c r="F202" s="22" t="s">
        <v>544</v>
      </c>
      <c r="G202" s="22" t="s">
        <v>544</v>
      </c>
      <c r="H202" s="3"/>
      <c r="I202" s="8" t="s">
        <v>981</v>
      </c>
      <c r="J202" s="15"/>
      <c r="K202" s="8" t="s">
        <v>546</v>
      </c>
      <c r="L202" s="8" t="s">
        <v>547</v>
      </c>
      <c r="M202" s="8" t="s">
        <v>548</v>
      </c>
      <c r="N202" s="8" t="s">
        <v>549</v>
      </c>
      <c r="O202" s="8" t="s">
        <v>550</v>
      </c>
      <c r="P202" s="8" t="s">
        <v>551</v>
      </c>
      <c r="T202">
        <v>8500</v>
      </c>
      <c r="U202">
        <v>8500</v>
      </c>
      <c r="V202" s="2">
        <v>8500</v>
      </c>
      <c r="W202" s="9"/>
      <c r="X202">
        <v>2</v>
      </c>
      <c r="Y202" s="9">
        <v>25</v>
      </c>
      <c r="Z202">
        <v>3643.75</v>
      </c>
      <c r="AA202" s="2">
        <v>1093.125</v>
      </c>
      <c r="AB202" s="2">
        <v>4736.875</v>
      </c>
      <c r="AC202" s="27">
        <f t="shared" si="4"/>
        <v>3763.125</v>
      </c>
    </row>
    <row r="203" spans="1:29" ht="90" hidden="1" x14ac:dyDescent="0.55000000000000004">
      <c r="B203" s="24">
        <v>1151</v>
      </c>
      <c r="C203" t="s">
        <v>122</v>
      </c>
      <c r="D203" t="s">
        <v>128</v>
      </c>
      <c r="E203" s="1" t="s">
        <v>543</v>
      </c>
      <c r="F203" s="22" t="s">
        <v>544</v>
      </c>
      <c r="G203" s="22" t="s">
        <v>544</v>
      </c>
      <c r="H203" s="3"/>
      <c r="I203" s="8" t="s">
        <v>981</v>
      </c>
      <c r="J203" s="15"/>
      <c r="K203" s="8" t="s">
        <v>546</v>
      </c>
      <c r="L203" s="8" t="s">
        <v>547</v>
      </c>
      <c r="M203" s="8" t="s">
        <v>548</v>
      </c>
      <c r="N203" s="8" t="s">
        <v>549</v>
      </c>
      <c r="O203" s="8" t="s">
        <v>550</v>
      </c>
      <c r="P203" s="8" t="s">
        <v>551</v>
      </c>
      <c r="T203">
        <v>8500</v>
      </c>
      <c r="U203">
        <v>8500</v>
      </c>
      <c r="V203" s="2">
        <v>8500</v>
      </c>
      <c r="W203" s="9"/>
      <c r="X203">
        <v>2</v>
      </c>
      <c r="Y203" s="9">
        <v>25</v>
      </c>
      <c r="Z203">
        <v>3643.75</v>
      </c>
      <c r="AA203" s="2">
        <v>1093.125</v>
      </c>
      <c r="AB203" s="2">
        <v>4736.875</v>
      </c>
      <c r="AC203" s="27">
        <f t="shared" si="4"/>
        <v>3763.125</v>
      </c>
    </row>
    <row r="204" spans="1:29" ht="90" x14ac:dyDescent="0.55000000000000004">
      <c r="A204">
        <v>1</v>
      </c>
      <c r="B204" s="9" t="s">
        <v>552</v>
      </c>
      <c r="C204" t="s">
        <v>122</v>
      </c>
      <c r="D204" t="s">
        <v>128</v>
      </c>
      <c r="E204" s="1" t="s">
        <v>553</v>
      </c>
      <c r="F204" s="22" t="s">
        <v>554</v>
      </c>
      <c r="G204" s="22" t="s">
        <v>554</v>
      </c>
      <c r="H204" s="3"/>
      <c r="I204" s="8" t="s">
        <v>981</v>
      </c>
      <c r="K204" s="8" t="s">
        <v>556</v>
      </c>
      <c r="L204" s="8" t="s">
        <v>557</v>
      </c>
      <c r="M204" s="8" t="s">
        <v>558</v>
      </c>
      <c r="T204">
        <v>12000</v>
      </c>
      <c r="U204">
        <v>12000</v>
      </c>
      <c r="V204" s="2">
        <v>12000</v>
      </c>
      <c r="W204" s="9"/>
      <c r="X204">
        <v>2</v>
      </c>
      <c r="Y204" s="9">
        <v>25</v>
      </c>
      <c r="Z204">
        <v>3643.75</v>
      </c>
      <c r="AA204" s="2">
        <v>1093.125</v>
      </c>
      <c r="AB204" s="2">
        <v>4736.875</v>
      </c>
      <c r="AC204" s="27">
        <f t="shared" si="4"/>
        <v>7263.125</v>
      </c>
    </row>
    <row r="205" spans="1:29" ht="72" hidden="1" x14ac:dyDescent="0.55000000000000004">
      <c r="B205" s="24">
        <v>1152</v>
      </c>
      <c r="C205" t="s">
        <v>122</v>
      </c>
      <c r="D205" t="s">
        <v>128</v>
      </c>
      <c r="E205" s="1" t="s">
        <v>559</v>
      </c>
      <c r="F205" s="22" t="s">
        <v>560</v>
      </c>
      <c r="G205" s="22" t="s">
        <v>560</v>
      </c>
      <c r="H205" s="3"/>
      <c r="I205" s="31" t="s">
        <v>981</v>
      </c>
      <c r="T205">
        <v>127000</v>
      </c>
      <c r="U205">
        <v>127000</v>
      </c>
      <c r="V205" s="2">
        <v>127000</v>
      </c>
      <c r="W205" s="9"/>
      <c r="X205">
        <v>2</v>
      </c>
      <c r="Y205" s="9">
        <v>300</v>
      </c>
      <c r="Z205">
        <v>43725</v>
      </c>
      <c r="AA205" s="2">
        <v>13117.5</v>
      </c>
      <c r="AB205" s="2">
        <v>56842.5</v>
      </c>
      <c r="AC205" s="27">
        <f t="shared" si="4"/>
        <v>70157.5</v>
      </c>
    </row>
    <row r="206" spans="1:29" hidden="1" x14ac:dyDescent="0.55000000000000004">
      <c r="B206" s="24" t="s">
        <v>864</v>
      </c>
      <c r="C206" t="s">
        <v>122</v>
      </c>
      <c r="D206" t="s">
        <v>128</v>
      </c>
      <c r="E206" s="1" t="s">
        <v>912</v>
      </c>
      <c r="F206" s="9" t="s">
        <v>866</v>
      </c>
      <c r="G206" s="9"/>
      <c r="H206" s="19"/>
      <c r="T206" s="10">
        <v>11000</v>
      </c>
      <c r="U206" s="10">
        <v>11000</v>
      </c>
      <c r="V206" s="10">
        <v>11000</v>
      </c>
      <c r="W206" s="9"/>
      <c r="X206" s="16"/>
      <c r="Y206" s="9"/>
      <c r="AA206" s="2"/>
      <c r="AB206" s="2"/>
      <c r="AC206" s="27">
        <f t="shared" si="4"/>
        <v>11000</v>
      </c>
    </row>
    <row r="207" spans="1:29" hidden="1" x14ac:dyDescent="0.55000000000000004">
      <c r="B207" s="24" t="s">
        <v>865</v>
      </c>
      <c r="C207" t="s">
        <v>122</v>
      </c>
      <c r="D207" t="s">
        <v>128</v>
      </c>
      <c r="E207" s="1" t="s">
        <v>913</v>
      </c>
      <c r="F207" s="9" t="s">
        <v>866</v>
      </c>
      <c r="G207" s="9"/>
      <c r="H207" s="19"/>
      <c r="T207" s="10">
        <v>7000</v>
      </c>
      <c r="U207" s="10">
        <v>7000</v>
      </c>
      <c r="V207" s="10">
        <v>7000</v>
      </c>
      <c r="W207" s="9"/>
      <c r="X207" s="16"/>
      <c r="Y207" s="9"/>
      <c r="AA207" s="2"/>
      <c r="AB207" s="2"/>
      <c r="AC207" s="27">
        <f t="shared" si="4"/>
        <v>7000</v>
      </c>
    </row>
    <row r="208" spans="1:29" hidden="1" x14ac:dyDescent="0.55000000000000004">
      <c r="B208" s="24">
        <v>1075</v>
      </c>
      <c r="C208" t="s">
        <v>122</v>
      </c>
      <c r="D208" t="s">
        <v>128</v>
      </c>
      <c r="E208" s="1" t="s">
        <v>658</v>
      </c>
      <c r="F208" s="9" t="s">
        <v>659</v>
      </c>
      <c r="G208" s="9" t="s">
        <v>660</v>
      </c>
      <c r="H208" s="15"/>
      <c r="T208" s="10">
        <v>12500</v>
      </c>
      <c r="U208" s="10">
        <v>12500</v>
      </c>
      <c r="V208" s="10">
        <v>12500</v>
      </c>
      <c r="W208" s="9">
        <v>20025</v>
      </c>
      <c r="X208" s="16">
        <v>2</v>
      </c>
      <c r="Y208" s="9">
        <v>25</v>
      </c>
      <c r="Z208">
        <v>3643.75</v>
      </c>
      <c r="AA208" s="2">
        <v>1093.125</v>
      </c>
      <c r="AB208" s="2">
        <v>4736.875</v>
      </c>
      <c r="AC208" s="27">
        <f t="shared" si="4"/>
        <v>7763.125</v>
      </c>
    </row>
    <row r="209" spans="1:29" hidden="1" x14ac:dyDescent="0.55000000000000004">
      <c r="B209" s="24">
        <v>1075</v>
      </c>
      <c r="C209" t="s">
        <v>122</v>
      </c>
      <c r="D209" t="s">
        <v>128</v>
      </c>
      <c r="E209" s="1" t="s">
        <v>661</v>
      </c>
      <c r="F209" s="9" t="s">
        <v>659</v>
      </c>
      <c r="G209" s="9"/>
      <c r="H209" s="15"/>
      <c r="T209" s="10">
        <v>12500</v>
      </c>
      <c r="U209" s="10">
        <v>12500</v>
      </c>
      <c r="V209" s="10">
        <v>12500</v>
      </c>
      <c r="W209" s="9">
        <v>20025</v>
      </c>
      <c r="X209" s="16">
        <v>2</v>
      </c>
      <c r="Y209" s="9">
        <v>25</v>
      </c>
      <c r="Z209">
        <v>3643.75</v>
      </c>
      <c r="AA209" s="2">
        <v>1093.125</v>
      </c>
      <c r="AB209" s="2">
        <v>4736.875</v>
      </c>
      <c r="AC209" s="27">
        <f t="shared" si="4"/>
        <v>7763.125</v>
      </c>
    </row>
    <row r="210" spans="1:29" hidden="1" x14ac:dyDescent="0.55000000000000004">
      <c r="B210" s="24">
        <v>1075</v>
      </c>
      <c r="C210" t="s">
        <v>122</v>
      </c>
      <c r="D210" t="s">
        <v>128</v>
      </c>
      <c r="E210" s="1" t="s">
        <v>662</v>
      </c>
      <c r="F210" s="9" t="s">
        <v>663</v>
      </c>
      <c r="G210" s="9"/>
      <c r="H210" s="15"/>
      <c r="T210" s="10">
        <v>6000</v>
      </c>
      <c r="U210" s="10">
        <v>6000</v>
      </c>
      <c r="V210" s="10">
        <v>6000</v>
      </c>
      <c r="W210" s="9">
        <v>20025</v>
      </c>
      <c r="X210" s="16">
        <v>2</v>
      </c>
      <c r="Y210" s="9">
        <v>25</v>
      </c>
      <c r="Z210">
        <v>3643.75</v>
      </c>
      <c r="AA210" s="2">
        <v>1093.125</v>
      </c>
      <c r="AB210" s="2">
        <v>4736.875</v>
      </c>
      <c r="AC210" s="27">
        <f t="shared" si="4"/>
        <v>1263.125</v>
      </c>
    </row>
    <row r="211" spans="1:29" hidden="1" x14ac:dyDescent="0.55000000000000004">
      <c r="B211" s="24">
        <v>1075</v>
      </c>
      <c r="C211" t="s">
        <v>122</v>
      </c>
      <c r="D211" t="s">
        <v>128</v>
      </c>
      <c r="E211" s="1" t="s">
        <v>662</v>
      </c>
      <c r="F211" s="9" t="s">
        <v>663</v>
      </c>
      <c r="G211" s="9"/>
      <c r="H211" s="15"/>
      <c r="T211" s="10">
        <v>6000</v>
      </c>
      <c r="U211" s="10">
        <v>6000</v>
      </c>
      <c r="V211" s="10">
        <v>6000</v>
      </c>
      <c r="W211" s="9">
        <v>20025</v>
      </c>
      <c r="X211" s="16">
        <v>2</v>
      </c>
      <c r="Y211" s="9">
        <v>25</v>
      </c>
      <c r="Z211">
        <v>3643.75</v>
      </c>
      <c r="AA211" s="2">
        <v>1093.125</v>
      </c>
      <c r="AB211" s="2">
        <v>4736.875</v>
      </c>
      <c r="AC211" s="27">
        <f t="shared" si="4"/>
        <v>1263.125</v>
      </c>
    </row>
    <row r="212" spans="1:29" hidden="1" x14ac:dyDescent="0.55000000000000004">
      <c r="B212" s="24">
        <v>1075</v>
      </c>
      <c r="C212" t="s">
        <v>122</v>
      </c>
      <c r="D212" t="s">
        <v>128</v>
      </c>
      <c r="E212" s="1" t="s">
        <v>662</v>
      </c>
      <c r="F212" s="9" t="s">
        <v>663</v>
      </c>
      <c r="G212" s="15"/>
      <c r="H212" s="15"/>
      <c r="T212" s="10">
        <v>6000</v>
      </c>
      <c r="U212" s="10">
        <v>6000</v>
      </c>
      <c r="V212" s="10">
        <v>6000</v>
      </c>
      <c r="W212" s="9">
        <v>20025</v>
      </c>
      <c r="X212" s="16">
        <v>2</v>
      </c>
      <c r="Y212" s="9">
        <v>25</v>
      </c>
      <c r="Z212">
        <v>3643.75</v>
      </c>
      <c r="AA212" s="2">
        <v>1093.125</v>
      </c>
      <c r="AB212" s="2">
        <v>4736.875</v>
      </c>
      <c r="AC212" s="27">
        <f t="shared" si="4"/>
        <v>1263.125</v>
      </c>
    </row>
    <row r="213" spans="1:29" hidden="1" x14ac:dyDescent="0.55000000000000004">
      <c r="B213" s="24">
        <v>1075</v>
      </c>
      <c r="C213" t="s">
        <v>122</v>
      </c>
      <c r="D213" t="s">
        <v>128</v>
      </c>
      <c r="E213" s="1" t="s">
        <v>662</v>
      </c>
      <c r="F213" s="9" t="s">
        <v>663</v>
      </c>
      <c r="G213" s="9"/>
      <c r="H213" s="15"/>
      <c r="T213" s="10">
        <v>6000</v>
      </c>
      <c r="U213" s="10">
        <v>6000</v>
      </c>
      <c r="V213" s="10">
        <v>6000</v>
      </c>
      <c r="W213" s="9">
        <v>20025</v>
      </c>
      <c r="X213" s="16">
        <v>2</v>
      </c>
      <c r="Y213" s="9">
        <v>25</v>
      </c>
      <c r="Z213">
        <v>3643.75</v>
      </c>
      <c r="AA213" s="2">
        <v>1093.125</v>
      </c>
      <c r="AB213" s="2">
        <v>4736.875</v>
      </c>
      <c r="AC213" s="27">
        <f t="shared" si="4"/>
        <v>1263.125</v>
      </c>
    </row>
    <row r="214" spans="1:29" hidden="1" x14ac:dyDescent="0.55000000000000004">
      <c r="B214" s="24">
        <v>1075</v>
      </c>
      <c r="C214" t="s">
        <v>122</v>
      </c>
      <c r="D214" t="s">
        <v>128</v>
      </c>
      <c r="E214" s="1" t="s">
        <v>664</v>
      </c>
      <c r="F214" s="9" t="s">
        <v>665</v>
      </c>
      <c r="G214" s="9"/>
      <c r="H214" s="15"/>
      <c r="T214" s="10">
        <v>4750</v>
      </c>
      <c r="U214" s="10">
        <v>4750</v>
      </c>
      <c r="V214" s="10">
        <v>4750</v>
      </c>
      <c r="W214" s="9">
        <v>20025</v>
      </c>
      <c r="X214" s="16">
        <v>2</v>
      </c>
      <c r="Y214" s="9">
        <v>25</v>
      </c>
      <c r="Z214">
        <v>3643.75</v>
      </c>
      <c r="AA214" s="2">
        <v>1093.125</v>
      </c>
      <c r="AB214" s="2">
        <v>4736.875</v>
      </c>
      <c r="AC214" s="27">
        <f t="shared" si="4"/>
        <v>13.125</v>
      </c>
    </row>
    <row r="215" spans="1:29" hidden="1" x14ac:dyDescent="0.55000000000000004">
      <c r="B215" s="24">
        <v>1075</v>
      </c>
      <c r="C215" t="s">
        <v>122</v>
      </c>
      <c r="D215" t="s">
        <v>128</v>
      </c>
      <c r="E215" s="1" t="s">
        <v>664</v>
      </c>
      <c r="F215" s="9" t="s">
        <v>665</v>
      </c>
      <c r="G215" s="9"/>
      <c r="H215" s="15"/>
      <c r="T215" s="10">
        <v>4750</v>
      </c>
      <c r="U215" s="10">
        <v>4750</v>
      </c>
      <c r="V215" s="10">
        <v>4750</v>
      </c>
      <c r="W215" s="9">
        <v>20025</v>
      </c>
      <c r="X215" s="16">
        <v>2</v>
      </c>
      <c r="Y215" s="9">
        <v>25</v>
      </c>
      <c r="Z215">
        <v>3643.75</v>
      </c>
      <c r="AA215" s="2">
        <v>1093.125</v>
      </c>
      <c r="AB215" s="2">
        <v>4736.875</v>
      </c>
      <c r="AC215" s="27">
        <f t="shared" si="4"/>
        <v>13.125</v>
      </c>
    </row>
    <row r="216" spans="1:29" hidden="1" x14ac:dyDescent="0.55000000000000004">
      <c r="B216" s="24">
        <v>1075</v>
      </c>
      <c r="C216" t="s">
        <v>122</v>
      </c>
      <c r="D216" t="s">
        <v>128</v>
      </c>
      <c r="E216" s="1" t="s">
        <v>664</v>
      </c>
      <c r="F216" s="9" t="s">
        <v>665</v>
      </c>
      <c r="G216" s="9"/>
      <c r="H216" s="15"/>
      <c r="T216" s="10">
        <v>4750</v>
      </c>
      <c r="U216" s="10">
        <v>4750</v>
      </c>
      <c r="V216" s="10">
        <v>4750</v>
      </c>
      <c r="W216" s="9">
        <v>20025</v>
      </c>
      <c r="X216" s="16">
        <v>2</v>
      </c>
      <c r="Y216" s="9">
        <v>25</v>
      </c>
      <c r="Z216">
        <v>3643.75</v>
      </c>
      <c r="AA216" s="2">
        <v>1093.125</v>
      </c>
      <c r="AB216" s="2">
        <v>4736.875</v>
      </c>
      <c r="AC216" s="27">
        <f t="shared" si="4"/>
        <v>13.125</v>
      </c>
    </row>
    <row r="217" spans="1:29" hidden="1" x14ac:dyDescent="0.55000000000000004">
      <c r="B217" s="24">
        <v>1075</v>
      </c>
      <c r="C217" t="s">
        <v>122</v>
      </c>
      <c r="D217" t="s">
        <v>128</v>
      </c>
      <c r="E217" s="1" t="s">
        <v>664</v>
      </c>
      <c r="F217" s="9" t="s">
        <v>665</v>
      </c>
      <c r="G217" s="9"/>
      <c r="H217" s="15"/>
      <c r="T217" s="10">
        <v>4750</v>
      </c>
      <c r="U217" s="10">
        <v>4750</v>
      </c>
      <c r="V217" s="10">
        <v>4750</v>
      </c>
      <c r="W217" s="9">
        <v>20025</v>
      </c>
      <c r="X217" s="16">
        <v>2</v>
      </c>
      <c r="Y217" s="9">
        <v>25</v>
      </c>
      <c r="Z217">
        <v>3643.75</v>
      </c>
      <c r="AA217" s="2">
        <v>1093.125</v>
      </c>
      <c r="AB217" s="2">
        <v>4736.875</v>
      </c>
      <c r="AC217" s="27">
        <f t="shared" si="4"/>
        <v>13.125</v>
      </c>
    </row>
    <row r="218" spans="1:29" hidden="1" x14ac:dyDescent="0.55000000000000004">
      <c r="B218" s="24">
        <v>1076</v>
      </c>
      <c r="C218" t="s">
        <v>122</v>
      </c>
      <c r="D218" t="s">
        <v>128</v>
      </c>
      <c r="E218" s="1" t="s">
        <v>666</v>
      </c>
      <c r="F218" s="9" t="s">
        <v>667</v>
      </c>
      <c r="G218" s="9" t="s">
        <v>668</v>
      </c>
      <c r="H218" s="15"/>
      <c r="T218" s="10">
        <v>17000</v>
      </c>
      <c r="U218" s="10">
        <v>17000</v>
      </c>
      <c r="V218" s="10">
        <v>17000</v>
      </c>
      <c r="W218" s="9">
        <v>20045</v>
      </c>
      <c r="X218" s="16">
        <v>2</v>
      </c>
      <c r="Y218" s="9">
        <v>45</v>
      </c>
      <c r="Z218">
        <v>6558.75</v>
      </c>
      <c r="AA218" s="2">
        <v>1967.625</v>
      </c>
      <c r="AB218" s="2">
        <v>8526.375</v>
      </c>
      <c r="AC218" s="27">
        <f t="shared" si="4"/>
        <v>8473.625</v>
      </c>
    </row>
    <row r="219" spans="1:29" hidden="1" x14ac:dyDescent="0.55000000000000004">
      <c r="B219" s="24">
        <v>1076</v>
      </c>
      <c r="C219" t="s">
        <v>122</v>
      </c>
      <c r="D219" t="s">
        <v>128</v>
      </c>
      <c r="E219" s="1" t="s">
        <v>669</v>
      </c>
      <c r="F219" s="9" t="s">
        <v>667</v>
      </c>
      <c r="G219" s="9"/>
      <c r="H219" s="15"/>
      <c r="T219" s="10">
        <v>17000</v>
      </c>
      <c r="U219" s="10">
        <v>17000</v>
      </c>
      <c r="V219" s="10">
        <v>17000</v>
      </c>
      <c r="W219" s="9">
        <v>20045</v>
      </c>
      <c r="X219" s="16">
        <v>2</v>
      </c>
      <c r="Y219" s="9">
        <v>45</v>
      </c>
      <c r="Z219">
        <v>6558.75</v>
      </c>
      <c r="AA219" s="2">
        <v>1967.625</v>
      </c>
      <c r="AB219" s="2">
        <v>8526.375</v>
      </c>
      <c r="AC219" s="27">
        <f t="shared" si="4"/>
        <v>8473.625</v>
      </c>
    </row>
    <row r="220" spans="1:29" hidden="1" x14ac:dyDescent="0.55000000000000004">
      <c r="B220" s="9" t="s">
        <v>855</v>
      </c>
      <c r="C220" t="s">
        <v>122</v>
      </c>
      <c r="D220" t="s">
        <v>128</v>
      </c>
      <c r="E220" s="1" t="s">
        <v>884</v>
      </c>
      <c r="F220" s="9" t="s">
        <v>885</v>
      </c>
      <c r="G220" s="9" t="s">
        <v>730</v>
      </c>
      <c r="H220" s="15"/>
      <c r="T220" s="10">
        <v>10800</v>
      </c>
      <c r="U220" s="10">
        <v>9000</v>
      </c>
      <c r="V220" s="10">
        <v>9000</v>
      </c>
      <c r="W220" s="9">
        <v>23</v>
      </c>
      <c r="X220" s="16">
        <v>2</v>
      </c>
      <c r="Y220" s="9">
        <v>23</v>
      </c>
      <c r="Z220">
        <v>3352.25</v>
      </c>
      <c r="AA220" s="2">
        <v>1005.675</v>
      </c>
      <c r="AB220" s="2">
        <v>4357.9250000000002</v>
      </c>
      <c r="AC220" s="27">
        <f t="shared" si="4"/>
        <v>6442.0749999999998</v>
      </c>
    </row>
    <row r="221" spans="1:29" x14ac:dyDescent="0.55000000000000004">
      <c r="A221">
        <v>1</v>
      </c>
      <c r="B221" s="9" t="s">
        <v>856</v>
      </c>
      <c r="C221" t="s">
        <v>122</v>
      </c>
      <c r="D221" t="s">
        <v>128</v>
      </c>
      <c r="E221" s="1" t="s">
        <v>886</v>
      </c>
      <c r="F221" s="9" t="s">
        <v>887</v>
      </c>
      <c r="G221" s="9"/>
      <c r="H221" s="15"/>
      <c r="T221" s="10">
        <v>9000</v>
      </c>
      <c r="U221" s="10">
        <v>9000</v>
      </c>
      <c r="V221" s="10">
        <v>9000</v>
      </c>
      <c r="W221" s="9">
        <v>23</v>
      </c>
      <c r="X221" s="16">
        <v>2</v>
      </c>
      <c r="Y221" s="9">
        <v>23</v>
      </c>
      <c r="Z221">
        <v>3352.25</v>
      </c>
      <c r="AA221" s="2">
        <v>1005.675</v>
      </c>
      <c r="AB221" s="2">
        <v>4357.9250000000002</v>
      </c>
      <c r="AC221" s="27">
        <f t="shared" si="4"/>
        <v>4642.0749999999998</v>
      </c>
    </row>
    <row r="222" spans="1:29" hidden="1" x14ac:dyDescent="0.55000000000000004">
      <c r="B222" s="9" t="s">
        <v>857</v>
      </c>
      <c r="C222" t="s">
        <v>122</v>
      </c>
      <c r="D222" t="s">
        <v>128</v>
      </c>
      <c r="E222" s="1" t="s">
        <v>888</v>
      </c>
      <c r="F222" s="9" t="s">
        <v>889</v>
      </c>
      <c r="G222" s="9"/>
      <c r="H222" s="15"/>
      <c r="T222" s="10">
        <v>9000</v>
      </c>
      <c r="U222" s="10">
        <v>9000</v>
      </c>
      <c r="V222" s="10">
        <v>9000</v>
      </c>
      <c r="W222" s="9">
        <v>23</v>
      </c>
      <c r="X222" s="16">
        <v>2</v>
      </c>
      <c r="Y222" s="9">
        <v>23</v>
      </c>
      <c r="Z222">
        <v>3352.25</v>
      </c>
      <c r="AA222" s="2">
        <v>1005.675</v>
      </c>
      <c r="AB222" s="2">
        <v>4357.9250000000002</v>
      </c>
      <c r="AC222" s="27">
        <f t="shared" si="4"/>
        <v>4642.0749999999998</v>
      </c>
    </row>
    <row r="223" spans="1:29" hidden="1" x14ac:dyDescent="0.55000000000000004">
      <c r="B223" s="9" t="s">
        <v>858</v>
      </c>
      <c r="C223" t="s">
        <v>122</v>
      </c>
      <c r="D223" t="s">
        <v>128</v>
      </c>
      <c r="E223" s="1" t="s">
        <v>890</v>
      </c>
      <c r="F223" s="9" t="s">
        <v>891</v>
      </c>
      <c r="G223" s="9"/>
      <c r="H223" s="15"/>
      <c r="T223" s="10">
        <v>9000</v>
      </c>
      <c r="U223" s="10">
        <v>9000</v>
      </c>
      <c r="V223" s="10">
        <v>9000</v>
      </c>
      <c r="W223" s="9">
        <v>23</v>
      </c>
      <c r="X223" s="16">
        <v>2</v>
      </c>
      <c r="Y223" s="9">
        <v>23</v>
      </c>
      <c r="Z223">
        <v>3352.25</v>
      </c>
      <c r="AA223" s="2">
        <v>1005.675</v>
      </c>
      <c r="AB223" s="2">
        <v>4357.9250000000002</v>
      </c>
      <c r="AC223" s="27">
        <f t="shared" si="4"/>
        <v>4642.0749999999998</v>
      </c>
    </row>
    <row r="224" spans="1:29" hidden="1" x14ac:dyDescent="0.55000000000000004">
      <c r="B224" s="9" t="s">
        <v>859</v>
      </c>
      <c r="C224" t="s">
        <v>122</v>
      </c>
      <c r="D224" t="s">
        <v>128</v>
      </c>
      <c r="E224" s="1" t="s">
        <v>892</v>
      </c>
      <c r="F224" s="9" t="s">
        <v>990</v>
      </c>
      <c r="G224" s="9"/>
      <c r="H224" s="15"/>
      <c r="T224" s="10">
        <v>9000</v>
      </c>
      <c r="U224" s="10">
        <v>9000</v>
      </c>
      <c r="V224" s="10">
        <v>9000</v>
      </c>
      <c r="W224" s="9">
        <v>23</v>
      </c>
      <c r="X224" s="16">
        <v>2</v>
      </c>
      <c r="Y224" s="9">
        <v>23</v>
      </c>
      <c r="Z224">
        <v>3352.25</v>
      </c>
      <c r="AA224" s="2">
        <v>1005.675</v>
      </c>
      <c r="AB224" s="2">
        <v>4357.9250000000002</v>
      </c>
      <c r="AC224" s="27">
        <f t="shared" si="4"/>
        <v>4642.0749999999998</v>
      </c>
    </row>
    <row r="225" spans="1:36" hidden="1" x14ac:dyDescent="0.55000000000000004">
      <c r="B225" s="24">
        <v>1160</v>
      </c>
      <c r="C225" t="s">
        <v>122</v>
      </c>
      <c r="D225" t="s">
        <v>128</v>
      </c>
      <c r="E225" s="1" t="s">
        <v>763</v>
      </c>
      <c r="F225" s="9" t="s">
        <v>764</v>
      </c>
      <c r="G225" s="9" t="s">
        <v>765</v>
      </c>
      <c r="H225" s="15"/>
      <c r="T225" s="10">
        <v>17000</v>
      </c>
      <c r="U225" s="10">
        <v>17000</v>
      </c>
      <c r="V225" s="10">
        <v>17000</v>
      </c>
      <c r="W225" s="14">
        <v>20045</v>
      </c>
      <c r="X225" s="16">
        <v>2</v>
      </c>
      <c r="Y225" s="15">
        <v>45</v>
      </c>
      <c r="Z225">
        <v>6558.75</v>
      </c>
      <c r="AA225" s="2">
        <v>1967.625</v>
      </c>
      <c r="AB225" s="2">
        <v>8526.375</v>
      </c>
      <c r="AC225" s="27">
        <f t="shared" si="4"/>
        <v>8473.625</v>
      </c>
      <c r="AI225" s="3"/>
      <c r="AJ225" s="5"/>
    </row>
    <row r="226" spans="1:36" hidden="1" x14ac:dyDescent="0.55000000000000004">
      <c r="B226" s="9" t="s">
        <v>839</v>
      </c>
      <c r="C226" t="s">
        <v>122</v>
      </c>
      <c r="D226" t="s">
        <v>128</v>
      </c>
      <c r="E226" s="1" t="s">
        <v>915</v>
      </c>
      <c r="F226" s="9" t="s">
        <v>764</v>
      </c>
      <c r="G226" s="9"/>
      <c r="H226" s="15"/>
      <c r="T226" s="10">
        <v>17000</v>
      </c>
      <c r="U226" s="10">
        <v>17000</v>
      </c>
      <c r="V226" s="10">
        <v>17000</v>
      </c>
      <c r="W226" s="14">
        <v>20045</v>
      </c>
      <c r="X226" s="16">
        <v>2</v>
      </c>
      <c r="Y226" s="15">
        <v>45</v>
      </c>
      <c r="Z226">
        <v>6558.75</v>
      </c>
      <c r="AA226" s="2">
        <v>1967.625</v>
      </c>
      <c r="AB226" s="2">
        <v>8526.375</v>
      </c>
      <c r="AC226" s="27">
        <f t="shared" si="4"/>
        <v>8473.625</v>
      </c>
    </row>
    <row r="227" spans="1:36" hidden="1" x14ac:dyDescent="0.55000000000000004">
      <c r="B227" s="24">
        <v>1172</v>
      </c>
      <c r="C227" t="s">
        <v>122</v>
      </c>
      <c r="D227" t="s">
        <v>128</v>
      </c>
      <c r="E227" s="1" t="s">
        <v>766</v>
      </c>
      <c r="F227" s="9" t="s">
        <v>785</v>
      </c>
      <c r="G227" s="9" t="s">
        <v>786</v>
      </c>
      <c r="H227" s="15"/>
      <c r="I227" s="19" t="s">
        <v>981</v>
      </c>
      <c r="T227" s="10">
        <v>34000</v>
      </c>
      <c r="U227" s="10">
        <v>34000</v>
      </c>
      <c r="V227" s="10">
        <v>34000</v>
      </c>
      <c r="W227" s="14"/>
      <c r="Y227" s="15">
        <v>75</v>
      </c>
      <c r="Z227">
        <v>10931.25</v>
      </c>
      <c r="AA227" s="2">
        <v>3279.375</v>
      </c>
      <c r="AB227" s="2">
        <v>14210.625</v>
      </c>
      <c r="AC227" s="27">
        <f t="shared" si="4"/>
        <v>19789.375</v>
      </c>
    </row>
    <row r="228" spans="1:36" hidden="1" x14ac:dyDescent="0.55000000000000004">
      <c r="B228" s="24">
        <v>1076</v>
      </c>
      <c r="C228" t="s">
        <v>122</v>
      </c>
      <c r="D228" t="s">
        <v>128</v>
      </c>
      <c r="E228" s="1" t="s">
        <v>767</v>
      </c>
      <c r="F228" s="9" t="s">
        <v>893</v>
      </c>
      <c r="G228" s="9"/>
      <c r="H228" s="15"/>
      <c r="T228" s="10">
        <v>12500</v>
      </c>
      <c r="U228" s="10">
        <v>12500</v>
      </c>
      <c r="V228" s="10">
        <v>12500</v>
      </c>
      <c r="W228" s="21"/>
      <c r="X228" s="16"/>
      <c r="Y228" s="15"/>
      <c r="AA228" s="2"/>
      <c r="AB228" s="2"/>
      <c r="AC228" s="27">
        <f t="shared" si="4"/>
        <v>12500</v>
      </c>
    </row>
    <row r="229" spans="1:36" hidden="1" x14ac:dyDescent="0.55000000000000004">
      <c r="B229" s="24">
        <v>1076</v>
      </c>
      <c r="C229" t="s">
        <v>122</v>
      </c>
      <c r="D229" t="s">
        <v>128</v>
      </c>
      <c r="E229" s="1" t="s">
        <v>929</v>
      </c>
      <c r="F229" s="9" t="s">
        <v>930</v>
      </c>
      <c r="G229" s="9"/>
      <c r="H229" s="15"/>
      <c r="T229" s="10">
        <v>12500</v>
      </c>
      <c r="U229" s="10">
        <v>12500</v>
      </c>
      <c r="V229" s="10">
        <v>12500</v>
      </c>
      <c r="W229" s="21"/>
      <c r="X229" s="16"/>
      <c r="Y229" s="16">
        <v>20</v>
      </c>
      <c r="Z229" s="16">
        <v>3360</v>
      </c>
      <c r="AA229" s="2"/>
      <c r="AB229" s="2">
        <v>5000</v>
      </c>
      <c r="AC229" s="27">
        <f t="shared" si="4"/>
        <v>7500</v>
      </c>
    </row>
    <row r="230" spans="1:36" hidden="1" x14ac:dyDescent="0.55000000000000004">
      <c r="B230" s="24">
        <v>1088</v>
      </c>
      <c r="C230" t="s">
        <v>122</v>
      </c>
      <c r="D230" t="s">
        <v>721</v>
      </c>
      <c r="E230" s="1" t="s">
        <v>722</v>
      </c>
      <c r="F230" s="9" t="s">
        <v>723</v>
      </c>
      <c r="G230" s="9" t="s">
        <v>723</v>
      </c>
      <c r="H230" s="15"/>
      <c r="T230" s="10">
        <v>17000</v>
      </c>
      <c r="U230" s="10">
        <v>17000</v>
      </c>
      <c r="V230" s="10">
        <v>17000</v>
      </c>
      <c r="W230" s="21">
        <v>6.5</v>
      </c>
      <c r="X230" s="16">
        <v>2</v>
      </c>
      <c r="Y230" s="15">
        <v>6.5</v>
      </c>
      <c r="Z230">
        <v>947.375</v>
      </c>
      <c r="AA230" s="2">
        <v>284.21249999999998</v>
      </c>
      <c r="AB230" s="2">
        <v>1231.5875000000001</v>
      </c>
      <c r="AC230" s="27">
        <f t="shared" si="4"/>
        <v>15768.4125</v>
      </c>
    </row>
    <row r="231" spans="1:36" hidden="1" x14ac:dyDescent="0.55000000000000004">
      <c r="B231" s="24">
        <v>1156</v>
      </c>
      <c r="C231" t="s">
        <v>122</v>
      </c>
      <c r="D231" t="s">
        <v>721</v>
      </c>
      <c r="E231" s="1" t="s">
        <v>756</v>
      </c>
      <c r="F231" s="9" t="s">
        <v>757</v>
      </c>
      <c r="G231" s="9" t="s">
        <v>758</v>
      </c>
      <c r="H231" s="15"/>
      <c r="T231" s="10">
        <v>9900</v>
      </c>
      <c r="U231" s="10">
        <v>9900</v>
      </c>
      <c r="V231" s="10">
        <v>9900</v>
      </c>
      <c r="W231" s="14">
        <v>20035</v>
      </c>
      <c r="X231" s="16">
        <v>2</v>
      </c>
      <c r="Y231" s="15">
        <v>35</v>
      </c>
      <c r="Z231">
        <v>5101.25</v>
      </c>
      <c r="AA231" s="2">
        <v>1530.375</v>
      </c>
      <c r="AB231" s="2">
        <v>6631.625</v>
      </c>
      <c r="AC231" s="27">
        <f t="shared" si="4"/>
        <v>3268.375</v>
      </c>
    </row>
    <row r="232" spans="1:36" hidden="1" x14ac:dyDescent="0.55000000000000004">
      <c r="B232" s="24">
        <v>1156</v>
      </c>
      <c r="C232" t="s">
        <v>122</v>
      </c>
      <c r="D232" t="s">
        <v>721</v>
      </c>
      <c r="E232" s="1" t="s">
        <v>756</v>
      </c>
      <c r="F232" s="9" t="s">
        <v>757</v>
      </c>
      <c r="G232" s="9"/>
      <c r="H232" s="15"/>
      <c r="T232" s="10">
        <v>9900</v>
      </c>
      <c r="U232" s="10">
        <v>9900</v>
      </c>
      <c r="V232" s="10">
        <v>9900</v>
      </c>
      <c r="W232" s="14">
        <v>20035</v>
      </c>
      <c r="X232" s="16">
        <v>2</v>
      </c>
      <c r="Y232" s="15">
        <v>35</v>
      </c>
      <c r="Z232">
        <v>5101.25</v>
      </c>
      <c r="AA232" s="2">
        <v>1530.375</v>
      </c>
      <c r="AB232" s="2">
        <v>6631.625</v>
      </c>
      <c r="AC232" s="27">
        <f t="shared" si="4"/>
        <v>3268.375</v>
      </c>
    </row>
    <row r="233" spans="1:36" hidden="1" x14ac:dyDescent="0.55000000000000004">
      <c r="B233" s="24">
        <v>1156</v>
      </c>
      <c r="C233" t="s">
        <v>122</v>
      </c>
      <c r="D233" t="s">
        <v>721</v>
      </c>
      <c r="E233" s="1" t="s">
        <v>756</v>
      </c>
      <c r="F233" s="9" t="s">
        <v>757</v>
      </c>
      <c r="G233" s="9"/>
      <c r="H233" s="15"/>
      <c r="T233" s="10">
        <v>9900</v>
      </c>
      <c r="U233" s="10">
        <v>9900</v>
      </c>
      <c r="V233" s="10">
        <v>9900</v>
      </c>
      <c r="W233" s="18">
        <v>20035</v>
      </c>
      <c r="X233" s="16">
        <v>2</v>
      </c>
      <c r="Y233" s="9">
        <v>35</v>
      </c>
      <c r="Z233">
        <v>5101.25</v>
      </c>
      <c r="AA233" s="2">
        <v>1530.375</v>
      </c>
      <c r="AB233" s="2">
        <v>6631.625</v>
      </c>
      <c r="AC233" s="27">
        <f t="shared" si="4"/>
        <v>3268.375</v>
      </c>
    </row>
    <row r="234" spans="1:36" hidden="1" x14ac:dyDescent="0.55000000000000004">
      <c r="B234" s="24">
        <v>1163</v>
      </c>
      <c r="C234" t="s">
        <v>122</v>
      </c>
      <c r="D234" t="s">
        <v>721</v>
      </c>
      <c r="E234" s="1" t="s">
        <v>776</v>
      </c>
      <c r="F234" s="9" t="s">
        <v>777</v>
      </c>
      <c r="G234" s="9" t="s">
        <v>778</v>
      </c>
      <c r="H234" s="15"/>
      <c r="T234" s="10">
        <v>145000</v>
      </c>
      <c r="U234" s="10">
        <v>145000</v>
      </c>
      <c r="V234" s="10">
        <v>145000</v>
      </c>
      <c r="W234" s="18"/>
      <c r="Y234" s="9">
        <v>475</v>
      </c>
      <c r="Z234">
        <v>69231.25</v>
      </c>
      <c r="AA234" s="2">
        <v>20769.375</v>
      </c>
      <c r="AB234" s="2">
        <v>90000.625</v>
      </c>
      <c r="AC234" s="27">
        <f t="shared" si="4"/>
        <v>54999.375</v>
      </c>
    </row>
    <row r="235" spans="1:36" hidden="1" x14ac:dyDescent="0.55000000000000004">
      <c r="B235" s="24">
        <v>1164</v>
      </c>
      <c r="C235" t="s">
        <v>122</v>
      </c>
      <c r="D235" t="s">
        <v>721</v>
      </c>
      <c r="E235" s="1" t="s">
        <v>779</v>
      </c>
      <c r="F235" s="9" t="s">
        <v>780</v>
      </c>
      <c r="G235" s="9" t="s">
        <v>781</v>
      </c>
      <c r="H235" s="15"/>
      <c r="T235" s="10">
        <v>77000</v>
      </c>
      <c r="U235" s="10">
        <v>80000</v>
      </c>
      <c r="V235" s="10">
        <v>80000</v>
      </c>
      <c r="W235" s="18"/>
      <c r="Y235" s="9">
        <v>300</v>
      </c>
      <c r="Z235">
        <v>43725</v>
      </c>
      <c r="AA235" s="2">
        <v>13117.5</v>
      </c>
      <c r="AB235" s="2">
        <v>56842.5</v>
      </c>
      <c r="AC235" s="27">
        <f t="shared" si="4"/>
        <v>20157.5</v>
      </c>
    </row>
    <row r="236" spans="1:36" x14ac:dyDescent="0.55000000000000004">
      <c r="A236">
        <v>1</v>
      </c>
      <c r="B236" s="24">
        <v>1068</v>
      </c>
      <c r="C236" t="s">
        <v>122</v>
      </c>
      <c r="D236" t="s">
        <v>625</v>
      </c>
      <c r="E236" s="1" t="s">
        <v>626</v>
      </c>
      <c r="F236" s="9" t="s">
        <v>827</v>
      </c>
      <c r="G236" s="9" t="s">
        <v>627</v>
      </c>
      <c r="H236" s="19" t="s">
        <v>93</v>
      </c>
      <c r="T236" s="10">
        <v>28500</v>
      </c>
      <c r="U236" s="10">
        <v>28500</v>
      </c>
      <c r="V236" s="10">
        <v>28500</v>
      </c>
      <c r="W236" s="9">
        <v>80</v>
      </c>
      <c r="X236" s="16">
        <v>2</v>
      </c>
      <c r="Y236" s="9">
        <v>80</v>
      </c>
      <c r="Z236">
        <v>11660</v>
      </c>
      <c r="AA236" s="2">
        <v>3498</v>
      </c>
      <c r="AB236" s="2">
        <v>15158</v>
      </c>
      <c r="AC236" s="27">
        <f t="shared" si="4"/>
        <v>13342</v>
      </c>
    </row>
    <row r="237" spans="1:36" hidden="1" x14ac:dyDescent="0.55000000000000004">
      <c r="B237" s="9" t="s">
        <v>628</v>
      </c>
      <c r="C237" t="s">
        <v>122</v>
      </c>
      <c r="D237" t="s">
        <v>625</v>
      </c>
      <c r="E237" s="1" t="s">
        <v>629</v>
      </c>
      <c r="F237" s="9" t="s">
        <v>828</v>
      </c>
      <c r="G237" s="9" t="s">
        <v>627</v>
      </c>
      <c r="H237" s="15"/>
      <c r="T237" s="10">
        <v>25000</v>
      </c>
      <c r="U237" s="10">
        <v>25000</v>
      </c>
      <c r="V237" s="10">
        <v>25000</v>
      </c>
      <c r="W237" s="9">
        <v>60</v>
      </c>
      <c r="X237" s="16">
        <v>2</v>
      </c>
      <c r="Y237" s="9">
        <v>60</v>
      </c>
      <c r="Z237">
        <v>8745</v>
      </c>
      <c r="AA237" s="2">
        <v>2623.5</v>
      </c>
      <c r="AB237" s="2">
        <v>11368.5</v>
      </c>
      <c r="AC237" s="27">
        <f t="shared" si="4"/>
        <v>13631.5</v>
      </c>
    </row>
    <row r="238" spans="1:36" hidden="1" x14ac:dyDescent="0.55000000000000004">
      <c r="B238" s="24">
        <v>1071</v>
      </c>
      <c r="C238" t="s">
        <v>122</v>
      </c>
      <c r="D238" t="s">
        <v>625</v>
      </c>
      <c r="E238" s="1" t="s">
        <v>633</v>
      </c>
      <c r="F238" s="9" t="s">
        <v>634</v>
      </c>
      <c r="G238" s="9" t="s">
        <v>635</v>
      </c>
      <c r="H238" s="19" t="s">
        <v>93</v>
      </c>
      <c r="T238" s="10">
        <v>56000</v>
      </c>
      <c r="U238" s="10">
        <v>56000</v>
      </c>
      <c r="V238" s="10">
        <v>56000</v>
      </c>
      <c r="W238" s="9">
        <v>225</v>
      </c>
      <c r="X238" s="16">
        <v>2</v>
      </c>
      <c r="Y238" s="9">
        <v>225</v>
      </c>
      <c r="Z238">
        <v>32793.75</v>
      </c>
      <c r="AA238" s="2">
        <v>9838.125</v>
      </c>
      <c r="AB238" s="2">
        <v>42631.875</v>
      </c>
      <c r="AC238" s="27">
        <f t="shared" si="4"/>
        <v>13368.125</v>
      </c>
    </row>
    <row r="239" spans="1:36" ht="54" hidden="1" x14ac:dyDescent="0.55000000000000004">
      <c r="B239" s="24">
        <v>1065</v>
      </c>
      <c r="C239" t="s">
        <v>122</v>
      </c>
      <c r="D239" t="s">
        <v>561</v>
      </c>
      <c r="E239" s="1" t="s">
        <v>562</v>
      </c>
      <c r="F239" s="22" t="s">
        <v>563</v>
      </c>
      <c r="G239" s="22" t="s">
        <v>563</v>
      </c>
      <c r="H239" s="3"/>
      <c r="I239" s="31" t="s">
        <v>981</v>
      </c>
      <c r="T239">
        <v>95000</v>
      </c>
      <c r="U239">
        <v>95000</v>
      </c>
      <c r="V239" s="2">
        <v>95000</v>
      </c>
      <c r="W239" s="21"/>
      <c r="X239">
        <v>2</v>
      </c>
      <c r="Y239" s="15">
        <v>225</v>
      </c>
      <c r="Z239">
        <v>32793.75</v>
      </c>
      <c r="AA239" s="2">
        <v>9838.125</v>
      </c>
      <c r="AB239" s="2">
        <v>42631.875</v>
      </c>
      <c r="AC239" s="27">
        <f t="shared" si="4"/>
        <v>52368.125</v>
      </c>
    </row>
    <row r="240" spans="1:36" ht="54" hidden="1" x14ac:dyDescent="0.55000000000000004">
      <c r="B240" s="24">
        <v>1070</v>
      </c>
      <c r="C240" t="s">
        <v>122</v>
      </c>
      <c r="D240" t="s">
        <v>561</v>
      </c>
      <c r="E240" s="1" t="s">
        <v>564</v>
      </c>
      <c r="F240" s="22" t="s">
        <v>565</v>
      </c>
      <c r="G240" s="22" t="s">
        <v>565</v>
      </c>
      <c r="H240" s="3"/>
      <c r="I240" s="31" t="s">
        <v>981</v>
      </c>
      <c r="T240">
        <v>90000</v>
      </c>
      <c r="U240">
        <v>90000</v>
      </c>
      <c r="V240" s="2">
        <v>90000</v>
      </c>
      <c r="W240" s="21"/>
      <c r="X240">
        <v>2</v>
      </c>
      <c r="Y240" s="15">
        <v>250</v>
      </c>
      <c r="Z240">
        <v>36437.5</v>
      </c>
      <c r="AA240" s="2">
        <v>10931.25</v>
      </c>
      <c r="AB240" s="2">
        <v>47368.75</v>
      </c>
      <c r="AC240" s="27">
        <f t="shared" si="4"/>
        <v>42631.25</v>
      </c>
    </row>
    <row r="241" spans="1:30" hidden="1" x14ac:dyDescent="0.55000000000000004">
      <c r="B241" s="24">
        <v>1048</v>
      </c>
      <c r="C241" t="s">
        <v>122</v>
      </c>
      <c r="D241" t="s">
        <v>561</v>
      </c>
      <c r="E241" s="1" t="s">
        <v>569</v>
      </c>
      <c r="F241" s="9" t="s">
        <v>983</v>
      </c>
      <c r="G241" s="9" t="s">
        <v>571</v>
      </c>
      <c r="H241" s="19" t="s">
        <v>93</v>
      </c>
      <c r="T241" s="10">
        <v>35000</v>
      </c>
      <c r="U241" s="10">
        <v>35000</v>
      </c>
      <c r="V241" s="10">
        <v>35000</v>
      </c>
      <c r="W241" s="21">
        <v>60</v>
      </c>
      <c r="X241" s="16">
        <v>2</v>
      </c>
      <c r="Y241" s="15">
        <v>60</v>
      </c>
      <c r="Z241">
        <v>8745</v>
      </c>
      <c r="AA241" s="2">
        <v>2623.5</v>
      </c>
      <c r="AB241" s="2">
        <v>11368.5</v>
      </c>
      <c r="AC241" s="27">
        <f t="shared" si="4"/>
        <v>23631.5</v>
      </c>
    </row>
    <row r="242" spans="1:30" hidden="1" x14ac:dyDescent="0.55000000000000004">
      <c r="B242" s="24">
        <v>1049</v>
      </c>
      <c r="C242" t="s">
        <v>122</v>
      </c>
      <c r="D242" t="s">
        <v>561</v>
      </c>
      <c r="E242" s="1" t="s">
        <v>572</v>
      </c>
      <c r="F242" s="9" t="s">
        <v>573</v>
      </c>
      <c r="G242" s="9" t="s">
        <v>574</v>
      </c>
      <c r="H242" s="15"/>
      <c r="T242" s="10"/>
      <c r="U242" s="10"/>
      <c r="V242" s="10"/>
      <c r="W242" s="21">
        <v>180</v>
      </c>
      <c r="X242" s="16">
        <v>2</v>
      </c>
      <c r="Y242" s="15">
        <v>180</v>
      </c>
      <c r="Z242">
        <v>26235</v>
      </c>
      <c r="AA242" s="2">
        <v>7870.5</v>
      </c>
      <c r="AB242" s="2">
        <v>34105.5</v>
      </c>
      <c r="AC242" s="27">
        <f t="shared" si="4"/>
        <v>0</v>
      </c>
    </row>
    <row r="243" spans="1:30" hidden="1" x14ac:dyDescent="0.55000000000000004">
      <c r="B243" s="24">
        <v>1050</v>
      </c>
      <c r="C243" t="s">
        <v>122</v>
      </c>
      <c r="D243" t="s">
        <v>561</v>
      </c>
      <c r="E243" s="1" t="s">
        <v>575</v>
      </c>
      <c r="F243" s="9" t="s">
        <v>576</v>
      </c>
      <c r="G243" s="9" t="s">
        <v>576</v>
      </c>
      <c r="H243" s="19" t="s">
        <v>832</v>
      </c>
      <c r="T243" s="10">
        <v>180000</v>
      </c>
      <c r="U243" s="10">
        <v>180000</v>
      </c>
      <c r="V243" s="10">
        <v>180000</v>
      </c>
      <c r="W243" s="21">
        <v>475</v>
      </c>
      <c r="X243" s="16">
        <v>2</v>
      </c>
      <c r="Y243" s="15">
        <v>475</v>
      </c>
      <c r="Z243">
        <v>69231.25</v>
      </c>
      <c r="AA243" s="2">
        <v>20769.375</v>
      </c>
      <c r="AB243" s="2">
        <v>90000.625</v>
      </c>
      <c r="AC243" s="27">
        <f t="shared" si="4"/>
        <v>89999.375</v>
      </c>
    </row>
    <row r="244" spans="1:30" hidden="1" x14ac:dyDescent="0.55000000000000004">
      <c r="B244" s="24">
        <v>1052</v>
      </c>
      <c r="C244" t="s">
        <v>122</v>
      </c>
      <c r="D244" t="s">
        <v>561</v>
      </c>
      <c r="E244" s="1" t="s">
        <v>577</v>
      </c>
      <c r="F244" s="9" t="s">
        <v>578</v>
      </c>
      <c r="G244" s="9" t="s">
        <v>579</v>
      </c>
      <c r="H244" s="19" t="s">
        <v>93</v>
      </c>
      <c r="T244" s="10">
        <v>38000</v>
      </c>
      <c r="U244" s="10">
        <v>38000</v>
      </c>
      <c r="V244" s="10">
        <v>38000</v>
      </c>
      <c r="W244" s="21">
        <v>175</v>
      </c>
      <c r="X244" s="16">
        <v>2</v>
      </c>
      <c r="Y244" s="15">
        <v>175</v>
      </c>
      <c r="Z244">
        <v>25506.25</v>
      </c>
      <c r="AA244" s="2">
        <v>7651.875</v>
      </c>
      <c r="AB244" s="2">
        <v>33158.125</v>
      </c>
      <c r="AC244" s="27">
        <f t="shared" si="4"/>
        <v>4841.875</v>
      </c>
    </row>
    <row r="245" spans="1:30" hidden="1" x14ac:dyDescent="0.55000000000000004">
      <c r="B245" s="24">
        <v>1053</v>
      </c>
      <c r="C245" t="s">
        <v>122</v>
      </c>
      <c r="D245" t="s">
        <v>561</v>
      </c>
      <c r="E245" s="1" t="s">
        <v>580</v>
      </c>
      <c r="F245" s="9" t="s">
        <v>581</v>
      </c>
      <c r="G245" s="9" t="s">
        <v>582</v>
      </c>
      <c r="H245" s="19" t="s">
        <v>93</v>
      </c>
      <c r="T245" s="10">
        <v>55000</v>
      </c>
      <c r="U245" s="10">
        <v>55000</v>
      </c>
      <c r="V245" s="10">
        <v>55000</v>
      </c>
      <c r="W245" s="21">
        <v>180</v>
      </c>
      <c r="X245" s="16">
        <v>2</v>
      </c>
      <c r="Y245" s="15">
        <v>180</v>
      </c>
      <c r="Z245">
        <v>26235</v>
      </c>
      <c r="AA245" s="2">
        <v>7870.5</v>
      </c>
      <c r="AB245" s="2">
        <v>34105.5</v>
      </c>
      <c r="AC245" s="27">
        <f t="shared" si="4"/>
        <v>20894.5</v>
      </c>
    </row>
    <row r="246" spans="1:30" hidden="1" x14ac:dyDescent="0.55000000000000004">
      <c r="B246" s="24">
        <v>1062</v>
      </c>
      <c r="C246" t="s">
        <v>122</v>
      </c>
      <c r="D246" t="s">
        <v>561</v>
      </c>
      <c r="E246" s="1" t="s">
        <v>613</v>
      </c>
      <c r="F246" s="9" t="s">
        <v>614</v>
      </c>
      <c r="G246" s="9" t="s">
        <v>615</v>
      </c>
      <c r="H246" s="19" t="s">
        <v>93</v>
      </c>
      <c r="T246" s="10">
        <v>72000</v>
      </c>
      <c r="U246" s="10">
        <v>72000</v>
      </c>
      <c r="V246" s="10">
        <v>72000</v>
      </c>
      <c r="W246" s="21">
        <v>225</v>
      </c>
      <c r="X246" s="16">
        <v>2</v>
      </c>
      <c r="Y246" s="15">
        <v>225</v>
      </c>
      <c r="Z246">
        <v>32793.75</v>
      </c>
      <c r="AA246" s="2">
        <v>9838.125</v>
      </c>
      <c r="AB246" s="2">
        <v>42631.875</v>
      </c>
      <c r="AC246" s="27">
        <f t="shared" si="4"/>
        <v>29368.125</v>
      </c>
    </row>
    <row r="247" spans="1:30" hidden="1" x14ac:dyDescent="0.55000000000000004">
      <c r="B247" s="24" t="s">
        <v>985</v>
      </c>
      <c r="C247" t="s">
        <v>122</v>
      </c>
      <c r="D247" t="s">
        <v>561</v>
      </c>
      <c r="E247" s="1" t="s">
        <v>986</v>
      </c>
      <c r="F247" s="9" t="s">
        <v>987</v>
      </c>
      <c r="G247" s="9"/>
      <c r="H247" s="19"/>
      <c r="T247" s="10">
        <v>20000</v>
      </c>
      <c r="U247" s="10">
        <v>20000</v>
      </c>
      <c r="V247" s="10">
        <v>20000</v>
      </c>
      <c r="W247" s="21"/>
      <c r="X247" s="16"/>
      <c r="Y247" s="15"/>
      <c r="AA247" s="2"/>
      <c r="AB247" s="2"/>
    </row>
    <row r="248" spans="1:30" hidden="1" x14ac:dyDescent="0.55000000000000004">
      <c r="B248" s="24">
        <v>1059</v>
      </c>
      <c r="C248" t="s">
        <v>122</v>
      </c>
      <c r="D248" t="s">
        <v>602</v>
      </c>
      <c r="E248" s="1" t="s">
        <v>603</v>
      </c>
      <c r="F248" s="9" t="s">
        <v>604</v>
      </c>
      <c r="G248" s="9" t="s">
        <v>605</v>
      </c>
      <c r="H248" s="15"/>
      <c r="T248" s="10"/>
      <c r="U248" s="10">
        <v>100000</v>
      </c>
      <c r="V248" s="10">
        <v>100000</v>
      </c>
      <c r="W248" s="21">
        <v>350</v>
      </c>
      <c r="X248" s="16">
        <v>2</v>
      </c>
      <c r="Y248" s="15">
        <v>350</v>
      </c>
      <c r="Z248">
        <v>51012.5</v>
      </c>
      <c r="AA248" s="2">
        <v>15303.75</v>
      </c>
      <c r="AB248" s="2">
        <v>66316.25</v>
      </c>
      <c r="AC248" s="27">
        <f t="shared" si="4"/>
        <v>0</v>
      </c>
      <c r="AD248" t="s">
        <v>606</v>
      </c>
    </row>
    <row r="249" spans="1:30" hidden="1" x14ac:dyDescent="0.55000000000000004">
      <c r="B249" s="24">
        <v>1060</v>
      </c>
      <c r="C249" t="s">
        <v>122</v>
      </c>
      <c r="D249" t="s">
        <v>602</v>
      </c>
      <c r="E249" s="1" t="s">
        <v>608</v>
      </c>
      <c r="F249" s="9" t="s">
        <v>609</v>
      </c>
      <c r="G249" s="9" t="s">
        <v>610</v>
      </c>
      <c r="H249" s="15"/>
      <c r="T249" s="10"/>
      <c r="U249" s="10"/>
      <c r="V249" s="10"/>
      <c r="W249" s="21">
        <v>450</v>
      </c>
      <c r="X249" s="16">
        <v>2</v>
      </c>
      <c r="Y249" s="15">
        <v>450</v>
      </c>
      <c r="Z249">
        <v>65587.5</v>
      </c>
      <c r="AA249" s="2">
        <v>19676.25</v>
      </c>
      <c r="AB249" s="2">
        <v>85263.75</v>
      </c>
      <c r="AC249" s="27">
        <f t="shared" si="4"/>
        <v>0</v>
      </c>
    </row>
    <row r="250" spans="1:30" hidden="1" x14ac:dyDescent="0.55000000000000004">
      <c r="B250" s="24">
        <v>1061</v>
      </c>
      <c r="C250" t="s">
        <v>122</v>
      </c>
      <c r="D250" t="s">
        <v>602</v>
      </c>
      <c r="E250" s="1" t="s">
        <v>611</v>
      </c>
      <c r="F250" s="9" t="s">
        <v>612</v>
      </c>
      <c r="G250" s="9" t="s">
        <v>610</v>
      </c>
      <c r="H250" s="15"/>
      <c r="T250" s="10"/>
      <c r="U250" s="10"/>
      <c r="V250" s="10"/>
      <c r="W250" s="21">
        <v>450</v>
      </c>
      <c r="X250" s="16">
        <v>2</v>
      </c>
      <c r="Y250" s="15">
        <v>450</v>
      </c>
      <c r="Z250">
        <v>65587.5</v>
      </c>
      <c r="AA250" s="2">
        <v>19676.25</v>
      </c>
      <c r="AB250" s="2">
        <v>85263.75</v>
      </c>
      <c r="AC250" s="27">
        <f t="shared" si="4"/>
        <v>0</v>
      </c>
    </row>
    <row r="251" spans="1:30" hidden="1" x14ac:dyDescent="0.55000000000000004">
      <c r="B251" s="24">
        <v>1067</v>
      </c>
      <c r="C251" t="s">
        <v>122</v>
      </c>
      <c r="D251" t="s">
        <v>602</v>
      </c>
      <c r="E251" s="1" t="s">
        <v>622</v>
      </c>
      <c r="F251" s="9" t="s">
        <v>623</v>
      </c>
      <c r="G251" s="9" t="s">
        <v>624</v>
      </c>
      <c r="H251" s="15"/>
      <c r="T251" s="10">
        <v>39000</v>
      </c>
      <c r="U251" s="10">
        <v>39000</v>
      </c>
      <c r="V251" s="10">
        <v>39000</v>
      </c>
      <c r="W251" s="21">
        <v>65</v>
      </c>
      <c r="X251" s="16">
        <v>2</v>
      </c>
      <c r="Y251" s="15">
        <v>65</v>
      </c>
      <c r="Z251">
        <v>9473.75</v>
      </c>
      <c r="AA251" s="2">
        <v>2842.125</v>
      </c>
      <c r="AB251" s="2">
        <v>12315.875</v>
      </c>
      <c r="AC251" s="27">
        <f t="shared" si="4"/>
        <v>26684.125</v>
      </c>
    </row>
    <row r="252" spans="1:30" hidden="1" x14ac:dyDescent="0.55000000000000004">
      <c r="B252" s="24">
        <v>1086</v>
      </c>
      <c r="C252" t="s">
        <v>122</v>
      </c>
      <c r="D252" t="s">
        <v>602</v>
      </c>
      <c r="E252" s="1" t="s">
        <v>715</v>
      </c>
      <c r="F252" s="9" t="s">
        <v>716</v>
      </c>
      <c r="G252" s="9" t="s">
        <v>717</v>
      </c>
      <c r="H252" s="15"/>
      <c r="T252" s="10">
        <v>9500</v>
      </c>
      <c r="U252" s="10">
        <v>9500</v>
      </c>
      <c r="V252" s="10">
        <v>9500</v>
      </c>
      <c r="W252" s="21">
        <v>50</v>
      </c>
      <c r="X252" s="16">
        <v>2</v>
      </c>
      <c r="Y252" s="15">
        <v>50</v>
      </c>
      <c r="Z252">
        <v>7287.5</v>
      </c>
      <c r="AA252" s="2">
        <v>2186.25</v>
      </c>
      <c r="AB252" s="2">
        <v>9473.75</v>
      </c>
      <c r="AC252" s="27">
        <f t="shared" si="4"/>
        <v>26.25</v>
      </c>
    </row>
    <row r="253" spans="1:30" hidden="1" x14ac:dyDescent="0.55000000000000004">
      <c r="B253" s="9" t="s">
        <v>131</v>
      </c>
      <c r="C253" t="s">
        <v>122</v>
      </c>
      <c r="D253" t="s">
        <v>132</v>
      </c>
      <c r="E253" s="1" t="s">
        <v>133</v>
      </c>
      <c r="F253" s="9" t="s">
        <v>134</v>
      </c>
      <c r="G253" s="9" t="s">
        <v>135</v>
      </c>
      <c r="I253" t="s">
        <v>93</v>
      </c>
      <c r="T253" s="2">
        <v>14000</v>
      </c>
      <c r="V253" s="2">
        <v>14000</v>
      </c>
      <c r="W253" s="21">
        <v>10030</v>
      </c>
      <c r="X253">
        <v>1</v>
      </c>
      <c r="Y253" s="15">
        <v>30</v>
      </c>
      <c r="Z253" s="10">
        <v>5040</v>
      </c>
      <c r="AA253" s="2">
        <v>5846.4</v>
      </c>
      <c r="AB253" s="2">
        <v>10886.4</v>
      </c>
      <c r="AC253" s="27">
        <f t="shared" si="4"/>
        <v>3113.6000000000004</v>
      </c>
    </row>
    <row r="254" spans="1:30" x14ac:dyDescent="0.55000000000000004">
      <c r="A254">
        <v>1</v>
      </c>
      <c r="B254" s="9" t="s">
        <v>842</v>
      </c>
      <c r="C254" t="s">
        <v>122</v>
      </c>
      <c r="D254" t="s">
        <v>132</v>
      </c>
      <c r="E254" s="1" t="s">
        <v>701</v>
      </c>
      <c r="F254" s="9" t="s">
        <v>702</v>
      </c>
      <c r="G254" s="9" t="s">
        <v>703</v>
      </c>
      <c r="H254" s="15"/>
      <c r="T254" s="10">
        <v>5100</v>
      </c>
      <c r="U254" s="10">
        <v>5100</v>
      </c>
      <c r="V254" s="10">
        <v>5100</v>
      </c>
      <c r="W254" s="21">
        <v>20008</v>
      </c>
      <c r="X254" s="16">
        <v>2</v>
      </c>
      <c r="Y254" s="15">
        <v>8</v>
      </c>
      <c r="Z254">
        <v>1166</v>
      </c>
      <c r="AA254" s="2">
        <v>349.8</v>
      </c>
      <c r="AB254" s="2">
        <v>1515.8</v>
      </c>
      <c r="AC254" s="27">
        <f t="shared" si="4"/>
        <v>3584.2</v>
      </c>
    </row>
    <row r="255" spans="1:30" x14ac:dyDescent="0.55000000000000004">
      <c r="A255">
        <v>1</v>
      </c>
      <c r="B255" s="9" t="s">
        <v>842</v>
      </c>
      <c r="C255" t="s">
        <v>122</v>
      </c>
      <c r="D255" t="s">
        <v>132</v>
      </c>
      <c r="E255" s="1" t="s">
        <v>701</v>
      </c>
      <c r="F255" s="9" t="s">
        <v>702</v>
      </c>
      <c r="G255" s="9"/>
      <c r="H255" s="15"/>
      <c r="T255" s="10">
        <v>5100</v>
      </c>
      <c r="U255" s="10">
        <v>5100</v>
      </c>
      <c r="V255" s="10">
        <v>5100</v>
      </c>
      <c r="W255" s="21">
        <v>20008</v>
      </c>
      <c r="X255" s="16">
        <v>2</v>
      </c>
      <c r="Y255" s="9">
        <v>8</v>
      </c>
      <c r="Z255">
        <v>1166</v>
      </c>
      <c r="AA255" s="2">
        <v>349.8</v>
      </c>
      <c r="AB255" s="2">
        <v>1515.8</v>
      </c>
      <c r="AC255" s="27">
        <f t="shared" si="4"/>
        <v>3584.2</v>
      </c>
    </row>
    <row r="256" spans="1:30" hidden="1" x14ac:dyDescent="0.55000000000000004">
      <c r="B256" s="9" t="s">
        <v>842</v>
      </c>
      <c r="C256" t="s">
        <v>122</v>
      </c>
      <c r="D256" t="s">
        <v>132</v>
      </c>
      <c r="E256" s="1" t="s">
        <v>701</v>
      </c>
      <c r="F256" s="9" t="s">
        <v>702</v>
      </c>
      <c r="G256" s="9"/>
      <c r="H256" s="15"/>
      <c r="T256" s="10">
        <v>5100</v>
      </c>
      <c r="U256" s="10">
        <v>5100</v>
      </c>
      <c r="V256" s="10">
        <v>5100</v>
      </c>
      <c r="W256" s="21">
        <v>20008</v>
      </c>
      <c r="X256" s="16">
        <v>2</v>
      </c>
      <c r="Y256" s="9">
        <v>8</v>
      </c>
      <c r="Z256">
        <v>1166</v>
      </c>
      <c r="AA256" s="2">
        <v>349.8</v>
      </c>
      <c r="AB256" s="2">
        <v>1515.8</v>
      </c>
      <c r="AC256" s="27">
        <f t="shared" si="4"/>
        <v>3584.2</v>
      </c>
    </row>
    <row r="257" spans="1:29" x14ac:dyDescent="0.55000000000000004">
      <c r="A257">
        <v>1</v>
      </c>
      <c r="B257" s="9" t="s">
        <v>843</v>
      </c>
      <c r="C257" t="s">
        <v>122</v>
      </c>
      <c r="D257" t="s">
        <v>132</v>
      </c>
      <c r="E257" s="1" t="s">
        <v>704</v>
      </c>
      <c r="F257" s="9" t="s">
        <v>705</v>
      </c>
      <c r="G257" s="9"/>
      <c r="H257" s="15"/>
      <c r="T257" s="10">
        <v>4700</v>
      </c>
      <c r="U257" s="10">
        <v>4700</v>
      </c>
      <c r="V257" s="10">
        <v>4700</v>
      </c>
      <c r="W257" s="21">
        <v>20008</v>
      </c>
      <c r="X257" s="16">
        <v>2</v>
      </c>
      <c r="Y257" s="9">
        <v>8</v>
      </c>
      <c r="Z257">
        <v>1166</v>
      </c>
      <c r="AA257" s="2">
        <v>349.8</v>
      </c>
      <c r="AB257" s="2">
        <v>1515.8</v>
      </c>
      <c r="AC257" s="27">
        <f t="shared" si="4"/>
        <v>3184.2</v>
      </c>
    </row>
    <row r="258" spans="1:29" hidden="1" x14ac:dyDescent="0.55000000000000004">
      <c r="B258" s="9" t="s">
        <v>843</v>
      </c>
      <c r="C258" t="s">
        <v>122</v>
      </c>
      <c r="D258" t="s">
        <v>132</v>
      </c>
      <c r="E258" s="1" t="s">
        <v>704</v>
      </c>
      <c r="F258" s="9" t="s">
        <v>705</v>
      </c>
      <c r="G258" s="9"/>
      <c r="H258" s="15"/>
      <c r="T258" s="10">
        <v>4700</v>
      </c>
      <c r="U258" s="10">
        <v>4700</v>
      </c>
      <c r="V258" s="10">
        <v>4700</v>
      </c>
      <c r="W258" s="21">
        <v>20008</v>
      </c>
      <c r="X258" s="16">
        <v>2</v>
      </c>
      <c r="Y258" s="9">
        <v>8</v>
      </c>
      <c r="Z258">
        <v>1166</v>
      </c>
      <c r="AA258" s="2">
        <v>349.8</v>
      </c>
      <c r="AB258" s="2">
        <v>1515.8</v>
      </c>
      <c r="AC258" s="27">
        <f t="shared" si="4"/>
        <v>3184.2</v>
      </c>
    </row>
    <row r="259" spans="1:29" hidden="1" x14ac:dyDescent="0.55000000000000004">
      <c r="B259" s="9" t="s">
        <v>844</v>
      </c>
      <c r="C259" t="s">
        <v>122</v>
      </c>
      <c r="D259" t="s">
        <v>132</v>
      </c>
      <c r="E259" s="1" t="s">
        <v>706</v>
      </c>
      <c r="F259" s="9" t="s">
        <v>707</v>
      </c>
      <c r="G259" s="9"/>
      <c r="H259" s="15"/>
      <c r="T259" s="10">
        <v>4200</v>
      </c>
      <c r="U259" s="10">
        <v>4200</v>
      </c>
      <c r="V259" s="10">
        <v>4200</v>
      </c>
      <c r="W259" s="9">
        <v>20008</v>
      </c>
      <c r="X259" s="16">
        <v>2</v>
      </c>
      <c r="Y259" s="9">
        <v>8</v>
      </c>
      <c r="Z259">
        <v>1166</v>
      </c>
      <c r="AA259" s="2">
        <v>349.8</v>
      </c>
      <c r="AB259" s="2">
        <v>1515.8</v>
      </c>
      <c r="AC259" s="27">
        <f t="shared" si="4"/>
        <v>2684.2</v>
      </c>
    </row>
    <row r="260" spans="1:29" hidden="1" x14ac:dyDescent="0.55000000000000004">
      <c r="B260" s="9" t="s">
        <v>844</v>
      </c>
      <c r="C260" t="s">
        <v>122</v>
      </c>
      <c r="D260" t="s">
        <v>132</v>
      </c>
      <c r="E260" s="1" t="s">
        <v>706</v>
      </c>
      <c r="F260" s="9" t="s">
        <v>707</v>
      </c>
      <c r="G260" s="9"/>
      <c r="H260" s="15"/>
      <c r="T260" s="10">
        <v>4200</v>
      </c>
      <c r="U260" s="10">
        <v>4200</v>
      </c>
      <c r="V260" s="10">
        <v>4200</v>
      </c>
      <c r="W260" s="9">
        <v>20008</v>
      </c>
      <c r="X260" s="16">
        <v>2</v>
      </c>
      <c r="Y260" s="9">
        <v>8</v>
      </c>
      <c r="Z260">
        <v>1166</v>
      </c>
      <c r="AA260" s="2">
        <v>349.8</v>
      </c>
      <c r="AB260" s="2">
        <v>1515.8</v>
      </c>
      <c r="AC260" s="27">
        <f t="shared" ref="AC260:AC315" si="5">IF(T260="",0,T260-AB260)</f>
        <v>2684.2</v>
      </c>
    </row>
    <row r="261" spans="1:29" hidden="1" x14ac:dyDescent="0.55000000000000004">
      <c r="B261" s="9" t="s">
        <v>844</v>
      </c>
      <c r="C261" t="s">
        <v>122</v>
      </c>
      <c r="D261" t="s">
        <v>132</v>
      </c>
      <c r="E261" s="1" t="s">
        <v>706</v>
      </c>
      <c r="F261" s="9" t="s">
        <v>707</v>
      </c>
      <c r="G261" s="9"/>
      <c r="H261" s="15"/>
      <c r="T261" s="10">
        <v>4200</v>
      </c>
      <c r="U261" s="10">
        <v>4200</v>
      </c>
      <c r="V261" s="10">
        <v>4200</v>
      </c>
      <c r="W261" s="9">
        <v>20008</v>
      </c>
      <c r="X261" s="16">
        <v>2</v>
      </c>
      <c r="Y261" s="9">
        <v>8</v>
      </c>
      <c r="Z261">
        <v>1166</v>
      </c>
      <c r="AA261" s="2">
        <v>349.8</v>
      </c>
      <c r="AB261" s="2">
        <v>1515.8</v>
      </c>
      <c r="AC261" s="27">
        <f t="shared" si="5"/>
        <v>2684.2</v>
      </c>
    </row>
    <row r="262" spans="1:29" hidden="1" x14ac:dyDescent="0.55000000000000004">
      <c r="B262" s="9" t="s">
        <v>845</v>
      </c>
      <c r="C262" t="s">
        <v>122</v>
      </c>
      <c r="D262" t="s">
        <v>132</v>
      </c>
      <c r="E262" s="1" t="s">
        <v>708</v>
      </c>
      <c r="F262" s="9" t="s">
        <v>709</v>
      </c>
      <c r="G262" s="9" t="s">
        <v>710</v>
      </c>
      <c r="H262" s="15"/>
      <c r="I262" s="19" t="s">
        <v>981</v>
      </c>
      <c r="T262" s="10">
        <v>7200</v>
      </c>
      <c r="U262" s="10">
        <v>7200</v>
      </c>
      <c r="V262" s="10">
        <v>7200</v>
      </c>
      <c r="W262" s="9">
        <v>20015</v>
      </c>
      <c r="X262" s="16">
        <v>2</v>
      </c>
      <c r="Y262" s="9">
        <v>15</v>
      </c>
      <c r="Z262">
        <v>2186.25</v>
      </c>
      <c r="AA262" s="2">
        <v>655.875</v>
      </c>
      <c r="AB262" s="2">
        <v>2842.125</v>
      </c>
      <c r="AC262" s="27">
        <f t="shared" si="5"/>
        <v>4357.875</v>
      </c>
    </row>
    <row r="263" spans="1:29" hidden="1" x14ac:dyDescent="0.55000000000000004">
      <c r="B263" s="9" t="s">
        <v>845</v>
      </c>
      <c r="C263" t="s">
        <v>122</v>
      </c>
      <c r="D263" t="s">
        <v>132</v>
      </c>
      <c r="E263" s="1" t="s">
        <v>708</v>
      </c>
      <c r="F263" s="9" t="s">
        <v>709</v>
      </c>
      <c r="G263" s="9"/>
      <c r="H263" s="15"/>
      <c r="T263" s="10">
        <v>7200</v>
      </c>
      <c r="U263" s="10">
        <v>7200</v>
      </c>
      <c r="V263" s="10">
        <v>7200</v>
      </c>
      <c r="W263" s="9">
        <v>20015</v>
      </c>
      <c r="X263" s="16">
        <v>2</v>
      </c>
      <c r="Y263" s="9">
        <v>15</v>
      </c>
      <c r="Z263">
        <v>2186.25</v>
      </c>
      <c r="AA263" s="2">
        <v>655.875</v>
      </c>
      <c r="AB263" s="2">
        <v>2842.125</v>
      </c>
      <c r="AC263" s="27">
        <f t="shared" si="5"/>
        <v>4357.875</v>
      </c>
    </row>
    <row r="264" spans="1:29" hidden="1" x14ac:dyDescent="0.55000000000000004">
      <c r="B264" s="9" t="s">
        <v>845</v>
      </c>
      <c r="C264" t="s">
        <v>122</v>
      </c>
      <c r="D264" t="s">
        <v>132</v>
      </c>
      <c r="E264" s="1" t="s">
        <v>708</v>
      </c>
      <c r="F264" s="9" t="s">
        <v>709</v>
      </c>
      <c r="G264" s="9"/>
      <c r="H264" s="15"/>
      <c r="T264" s="10">
        <v>7200</v>
      </c>
      <c r="U264" s="10">
        <v>7200</v>
      </c>
      <c r="V264" s="10">
        <v>7200</v>
      </c>
      <c r="W264" s="9">
        <v>20015</v>
      </c>
      <c r="X264" s="16">
        <v>2</v>
      </c>
      <c r="Y264" s="9">
        <v>15</v>
      </c>
      <c r="Z264">
        <v>2186.25</v>
      </c>
      <c r="AA264" s="2">
        <v>655.875</v>
      </c>
      <c r="AB264" s="2">
        <v>2842.125</v>
      </c>
      <c r="AC264" s="27">
        <f t="shared" si="5"/>
        <v>4357.875</v>
      </c>
    </row>
    <row r="265" spans="1:29" x14ac:dyDescent="0.55000000000000004">
      <c r="A265">
        <v>1</v>
      </c>
      <c r="B265" s="9" t="s">
        <v>846</v>
      </c>
      <c r="C265" t="s">
        <v>122</v>
      </c>
      <c r="D265" t="s">
        <v>132</v>
      </c>
      <c r="E265" s="1" t="s">
        <v>711</v>
      </c>
      <c r="F265" s="9" t="s">
        <v>712</v>
      </c>
      <c r="G265" s="9"/>
      <c r="H265" s="15"/>
      <c r="I265" s="19" t="s">
        <v>981</v>
      </c>
      <c r="T265" s="10">
        <v>6500</v>
      </c>
      <c r="U265" s="10">
        <v>6500</v>
      </c>
      <c r="V265" s="10">
        <v>6500</v>
      </c>
      <c r="W265" s="9">
        <v>20015</v>
      </c>
      <c r="X265" s="16">
        <v>2</v>
      </c>
      <c r="Y265" s="9">
        <v>15</v>
      </c>
      <c r="Z265">
        <v>2186.25</v>
      </c>
      <c r="AA265" s="2">
        <v>655.875</v>
      </c>
      <c r="AB265" s="2">
        <v>2842.125</v>
      </c>
      <c r="AC265" s="27">
        <f t="shared" si="5"/>
        <v>3657.875</v>
      </c>
    </row>
    <row r="266" spans="1:29" x14ac:dyDescent="0.55000000000000004">
      <c r="A266">
        <v>1</v>
      </c>
      <c r="B266" s="9" t="s">
        <v>846</v>
      </c>
      <c r="C266" t="s">
        <v>122</v>
      </c>
      <c r="D266" t="s">
        <v>132</v>
      </c>
      <c r="E266" s="1" t="s">
        <v>711</v>
      </c>
      <c r="F266" s="9" t="s">
        <v>712</v>
      </c>
      <c r="G266" s="9"/>
      <c r="H266" s="15"/>
      <c r="T266" s="10">
        <v>6500</v>
      </c>
      <c r="U266" s="10">
        <v>6500</v>
      </c>
      <c r="V266" s="10">
        <v>6500</v>
      </c>
      <c r="W266" s="9">
        <v>20015</v>
      </c>
      <c r="X266" s="16">
        <v>2</v>
      </c>
      <c r="Y266" s="9">
        <v>15</v>
      </c>
      <c r="Z266">
        <v>2186.25</v>
      </c>
      <c r="AA266" s="2">
        <v>655.875</v>
      </c>
      <c r="AB266" s="2">
        <v>2842.125</v>
      </c>
      <c r="AC266" s="27">
        <f t="shared" si="5"/>
        <v>3657.875</v>
      </c>
    </row>
    <row r="267" spans="1:29" hidden="1" x14ac:dyDescent="0.55000000000000004">
      <c r="B267" s="9" t="s">
        <v>846</v>
      </c>
      <c r="C267" t="s">
        <v>122</v>
      </c>
      <c r="D267" t="s">
        <v>132</v>
      </c>
      <c r="E267" s="1" t="s">
        <v>711</v>
      </c>
      <c r="F267" s="9" t="s">
        <v>712</v>
      </c>
      <c r="G267" s="9"/>
      <c r="H267" s="15"/>
      <c r="T267" s="10">
        <v>6500</v>
      </c>
      <c r="U267" s="10">
        <v>6500</v>
      </c>
      <c r="V267" s="10">
        <v>6500</v>
      </c>
      <c r="W267" s="9">
        <v>20015</v>
      </c>
      <c r="X267" s="16">
        <v>2</v>
      </c>
      <c r="Y267" s="9">
        <v>15</v>
      </c>
      <c r="Z267">
        <v>2186.25</v>
      </c>
      <c r="AA267" s="2">
        <v>655.875</v>
      </c>
      <c r="AB267" s="2">
        <v>2842.125</v>
      </c>
      <c r="AC267" s="27">
        <f t="shared" si="5"/>
        <v>3657.875</v>
      </c>
    </row>
    <row r="268" spans="1:29" hidden="1" x14ac:dyDescent="0.55000000000000004">
      <c r="B268" s="9" t="s">
        <v>846</v>
      </c>
      <c r="C268" t="s">
        <v>122</v>
      </c>
      <c r="D268" t="s">
        <v>132</v>
      </c>
      <c r="E268" s="1" t="s">
        <v>711</v>
      </c>
      <c r="F268" s="9" t="s">
        <v>712</v>
      </c>
      <c r="G268" s="9"/>
      <c r="H268" s="15"/>
      <c r="T268" s="10">
        <v>6500</v>
      </c>
      <c r="U268" s="10">
        <v>6500</v>
      </c>
      <c r="V268" s="10">
        <v>6500</v>
      </c>
      <c r="W268" s="9">
        <v>20015</v>
      </c>
      <c r="X268" s="16">
        <v>2</v>
      </c>
      <c r="Y268" s="9">
        <v>15</v>
      </c>
      <c r="Z268">
        <v>2186.25</v>
      </c>
      <c r="AA268" s="2">
        <v>655.875</v>
      </c>
      <c r="AB268" s="2">
        <v>2842.125</v>
      </c>
      <c r="AC268" s="27">
        <f t="shared" si="5"/>
        <v>3657.875</v>
      </c>
    </row>
    <row r="269" spans="1:29" hidden="1" x14ac:dyDescent="0.55000000000000004">
      <c r="B269" s="9" t="s">
        <v>846</v>
      </c>
      <c r="C269" t="s">
        <v>122</v>
      </c>
      <c r="D269" t="s">
        <v>132</v>
      </c>
      <c r="E269" s="1" t="s">
        <v>711</v>
      </c>
      <c r="F269" s="9" t="s">
        <v>712</v>
      </c>
      <c r="G269" s="9"/>
      <c r="H269" s="15"/>
      <c r="T269" s="10">
        <v>6500</v>
      </c>
      <c r="U269" s="10">
        <v>6500</v>
      </c>
      <c r="V269" s="10">
        <v>6500</v>
      </c>
      <c r="W269" s="9">
        <v>20015</v>
      </c>
      <c r="X269" s="16">
        <v>2</v>
      </c>
      <c r="Y269" s="9">
        <v>15</v>
      </c>
      <c r="Z269">
        <v>2186.25</v>
      </c>
      <c r="AA269" s="2">
        <v>655.875</v>
      </c>
      <c r="AB269" s="2">
        <v>2842.125</v>
      </c>
      <c r="AC269" s="27">
        <f t="shared" si="5"/>
        <v>3657.875</v>
      </c>
    </row>
    <row r="270" spans="1:29" hidden="1" x14ac:dyDescent="0.55000000000000004">
      <c r="B270" s="9" t="s">
        <v>847</v>
      </c>
      <c r="C270" t="s">
        <v>122</v>
      </c>
      <c r="D270" t="s">
        <v>132</v>
      </c>
      <c r="E270" s="1" t="s">
        <v>713</v>
      </c>
      <c r="F270" s="9" t="s">
        <v>714</v>
      </c>
      <c r="G270" s="9"/>
      <c r="H270" s="15"/>
      <c r="I270" s="19" t="s">
        <v>981</v>
      </c>
      <c r="T270" s="10">
        <v>6000</v>
      </c>
      <c r="U270" s="10">
        <v>6000</v>
      </c>
      <c r="V270" s="10">
        <v>6000</v>
      </c>
      <c r="W270" s="9">
        <v>20015</v>
      </c>
      <c r="X270" s="16">
        <v>2</v>
      </c>
      <c r="Y270" s="9">
        <v>15</v>
      </c>
      <c r="Z270">
        <v>2186.25</v>
      </c>
      <c r="AA270" s="2">
        <v>655.875</v>
      </c>
      <c r="AB270" s="2">
        <v>2842.125</v>
      </c>
      <c r="AC270" s="27">
        <f t="shared" si="5"/>
        <v>3157.875</v>
      </c>
    </row>
    <row r="271" spans="1:29" hidden="1" x14ac:dyDescent="0.55000000000000004">
      <c r="B271" s="9" t="s">
        <v>847</v>
      </c>
      <c r="C271" t="s">
        <v>122</v>
      </c>
      <c r="D271" t="s">
        <v>132</v>
      </c>
      <c r="E271" s="1" t="s">
        <v>713</v>
      </c>
      <c r="F271" s="9" t="s">
        <v>714</v>
      </c>
      <c r="G271" s="9"/>
      <c r="H271" s="15"/>
      <c r="T271" s="10">
        <v>6000</v>
      </c>
      <c r="U271" s="10">
        <v>6000</v>
      </c>
      <c r="V271" s="10">
        <v>6000</v>
      </c>
      <c r="W271" s="9">
        <v>20015</v>
      </c>
      <c r="X271" s="16">
        <v>2</v>
      </c>
      <c r="Y271" s="9">
        <v>15</v>
      </c>
      <c r="Z271">
        <v>2186.25</v>
      </c>
      <c r="AA271" s="2">
        <v>655.875</v>
      </c>
      <c r="AB271" s="2">
        <v>2842.125</v>
      </c>
      <c r="AC271" s="27">
        <f t="shared" si="5"/>
        <v>3157.875</v>
      </c>
    </row>
    <row r="272" spans="1:29" hidden="1" x14ac:dyDescent="0.55000000000000004">
      <c r="B272" s="9" t="s">
        <v>457</v>
      </c>
      <c r="C272" t="s">
        <v>122</v>
      </c>
      <c r="D272" t="s">
        <v>137</v>
      </c>
      <c r="E272" s="1" t="s">
        <v>458</v>
      </c>
      <c r="F272" s="9" t="s">
        <v>459</v>
      </c>
      <c r="G272" s="9"/>
      <c r="J272" s="15" t="s">
        <v>460</v>
      </c>
      <c r="T272" s="2">
        <v>9000</v>
      </c>
      <c r="V272" s="2">
        <v>10800</v>
      </c>
      <c r="W272" s="9"/>
      <c r="Y272" s="9">
        <v>20</v>
      </c>
      <c r="Z272">
        <v>3200</v>
      </c>
      <c r="AA272">
        <v>4640</v>
      </c>
      <c r="AB272" s="2">
        <v>7840</v>
      </c>
      <c r="AC272" s="27">
        <f t="shared" si="5"/>
        <v>1160</v>
      </c>
    </row>
    <row r="273" spans="2:29" hidden="1" x14ac:dyDescent="0.55000000000000004">
      <c r="B273" s="24">
        <v>1078</v>
      </c>
      <c r="C273" t="s">
        <v>122</v>
      </c>
      <c r="D273" t="s">
        <v>137</v>
      </c>
      <c r="E273" s="1" t="s">
        <v>675</v>
      </c>
      <c r="F273" s="9" t="s">
        <v>676</v>
      </c>
      <c r="G273" s="9" t="s">
        <v>677</v>
      </c>
      <c r="H273" s="15"/>
      <c r="T273" s="10">
        <v>12000</v>
      </c>
      <c r="U273" s="10">
        <v>12000</v>
      </c>
      <c r="V273" s="10">
        <v>12000</v>
      </c>
      <c r="W273" s="9">
        <v>25</v>
      </c>
      <c r="X273" s="16">
        <v>2</v>
      </c>
      <c r="Y273" s="9">
        <v>25</v>
      </c>
      <c r="Z273">
        <v>3643.75</v>
      </c>
      <c r="AA273" s="2">
        <v>1093.125</v>
      </c>
      <c r="AB273" s="2">
        <v>4736.875</v>
      </c>
      <c r="AC273" s="27">
        <f t="shared" si="5"/>
        <v>7263.125</v>
      </c>
    </row>
    <row r="274" spans="2:29" hidden="1" x14ac:dyDescent="0.55000000000000004">
      <c r="B274" s="24">
        <v>1162</v>
      </c>
      <c r="C274" t="s">
        <v>160</v>
      </c>
      <c r="D274" t="s">
        <v>770</v>
      </c>
      <c r="E274" s="1" t="s">
        <v>771</v>
      </c>
      <c r="F274" s="9" t="s">
        <v>973</v>
      </c>
      <c r="G274" s="9" t="s">
        <v>773</v>
      </c>
      <c r="H274" s="15"/>
      <c r="I274" s="19" t="s">
        <v>981</v>
      </c>
      <c r="T274" s="10">
        <v>29000</v>
      </c>
      <c r="U274" s="10">
        <v>29000</v>
      </c>
      <c r="V274" s="10">
        <v>29000</v>
      </c>
      <c r="W274" s="18"/>
      <c r="Y274" s="9">
        <v>130</v>
      </c>
      <c r="Z274">
        <v>18947.5</v>
      </c>
      <c r="AA274" s="2">
        <v>5684.25</v>
      </c>
      <c r="AB274" s="2">
        <v>24631.75</v>
      </c>
      <c r="AC274" s="27">
        <f t="shared" si="5"/>
        <v>4368.25</v>
      </c>
    </row>
    <row r="275" spans="2:29" hidden="1" x14ac:dyDescent="0.55000000000000004">
      <c r="B275" s="24">
        <v>1162</v>
      </c>
      <c r="C275" t="s">
        <v>160</v>
      </c>
      <c r="D275" t="s">
        <v>770</v>
      </c>
      <c r="E275" s="1" t="s">
        <v>774</v>
      </c>
      <c r="F275" s="9" t="s">
        <v>775</v>
      </c>
      <c r="G275" s="9" t="s">
        <v>773</v>
      </c>
      <c r="H275" s="15"/>
      <c r="T275" s="10">
        <v>34000</v>
      </c>
      <c r="U275" s="10">
        <v>34000</v>
      </c>
      <c r="V275" s="10">
        <v>34000</v>
      </c>
      <c r="W275" s="18">
        <v>20130</v>
      </c>
      <c r="Y275" s="9">
        <v>130</v>
      </c>
      <c r="Z275">
        <v>18947.5</v>
      </c>
      <c r="AA275" s="2">
        <v>5684.25</v>
      </c>
      <c r="AB275" s="2">
        <v>24631.75</v>
      </c>
      <c r="AC275" s="27">
        <f t="shared" si="5"/>
        <v>9368.25</v>
      </c>
    </row>
    <row r="276" spans="2:29" hidden="1" x14ac:dyDescent="0.55000000000000004">
      <c r="B276" s="24">
        <v>1190</v>
      </c>
      <c r="C276" t="s">
        <v>160</v>
      </c>
      <c r="D276" t="s">
        <v>770</v>
      </c>
      <c r="E276" s="1" t="s">
        <v>787</v>
      </c>
      <c r="F276" s="9" t="s">
        <v>788</v>
      </c>
      <c r="G276" s="9" t="s">
        <v>789</v>
      </c>
      <c r="H276" s="15"/>
      <c r="T276" s="10">
        <v>69000</v>
      </c>
      <c r="U276" s="10">
        <v>69000</v>
      </c>
      <c r="V276" s="10">
        <v>69000</v>
      </c>
      <c r="W276" s="18"/>
      <c r="X276" s="16">
        <v>2</v>
      </c>
      <c r="Y276" s="9">
        <v>325</v>
      </c>
      <c r="Z276">
        <v>47368.75</v>
      </c>
      <c r="AA276" s="2">
        <v>14210.625</v>
      </c>
      <c r="AB276" s="2">
        <v>61579.375</v>
      </c>
      <c r="AC276" s="27">
        <f t="shared" si="5"/>
        <v>7420.625</v>
      </c>
    </row>
    <row r="277" spans="2:29" hidden="1" x14ac:dyDescent="0.55000000000000004">
      <c r="B277" s="24">
        <v>1069</v>
      </c>
      <c r="C277" t="s">
        <v>160</v>
      </c>
      <c r="D277" t="s">
        <v>630</v>
      </c>
      <c r="E277" s="1" t="s">
        <v>631</v>
      </c>
      <c r="F277" s="9" t="s">
        <v>632</v>
      </c>
      <c r="G277" s="9" t="s">
        <v>632</v>
      </c>
      <c r="H277" s="15"/>
      <c r="T277" s="10">
        <v>10000</v>
      </c>
      <c r="U277" s="10"/>
      <c r="V277" s="10"/>
      <c r="W277" s="9">
        <v>65</v>
      </c>
      <c r="X277" s="16">
        <v>2</v>
      </c>
      <c r="Y277" s="9">
        <v>65</v>
      </c>
      <c r="Z277">
        <v>9473.75</v>
      </c>
      <c r="AA277" s="2">
        <v>2842.125</v>
      </c>
      <c r="AB277" s="2">
        <v>12315.875</v>
      </c>
      <c r="AC277" s="27">
        <f t="shared" si="5"/>
        <v>-2315.875</v>
      </c>
    </row>
    <row r="278" spans="2:29" hidden="1" x14ac:dyDescent="0.55000000000000004">
      <c r="B278" s="9" t="s">
        <v>840</v>
      </c>
      <c r="C278" t="s">
        <v>160</v>
      </c>
      <c r="D278" t="s">
        <v>630</v>
      </c>
      <c r="E278" s="1" t="s">
        <v>917</v>
      </c>
      <c r="F278" s="9" t="s">
        <v>725</v>
      </c>
      <c r="G278" s="9" t="s">
        <v>632</v>
      </c>
      <c r="H278" s="15"/>
      <c r="T278" s="10">
        <v>25000</v>
      </c>
      <c r="U278" s="10">
        <v>25000</v>
      </c>
      <c r="V278" s="10">
        <v>25000</v>
      </c>
      <c r="W278" s="9">
        <v>65</v>
      </c>
      <c r="X278" s="16">
        <v>2</v>
      </c>
      <c r="Y278" s="9">
        <v>65</v>
      </c>
      <c r="Z278">
        <v>9473.75</v>
      </c>
      <c r="AA278" s="2">
        <v>2842.125</v>
      </c>
      <c r="AB278" s="2">
        <v>12315.875</v>
      </c>
      <c r="AC278" s="27">
        <f t="shared" si="5"/>
        <v>12684.125</v>
      </c>
    </row>
    <row r="279" spans="2:29" hidden="1" x14ac:dyDescent="0.55000000000000004">
      <c r="B279" s="9" t="s">
        <v>840</v>
      </c>
      <c r="C279" t="s">
        <v>160</v>
      </c>
      <c r="D279" t="s">
        <v>630</v>
      </c>
      <c r="E279" s="1" t="s">
        <v>917</v>
      </c>
      <c r="F279" s="9" t="s">
        <v>725</v>
      </c>
      <c r="G279" s="9" t="s">
        <v>632</v>
      </c>
      <c r="H279" s="15"/>
      <c r="T279" s="10">
        <v>25000</v>
      </c>
      <c r="U279" s="10">
        <v>25000</v>
      </c>
      <c r="V279" s="10">
        <v>25000</v>
      </c>
      <c r="W279" s="9">
        <v>65</v>
      </c>
      <c r="X279" s="16">
        <v>2</v>
      </c>
      <c r="Y279" s="9">
        <v>65</v>
      </c>
      <c r="Z279">
        <v>9473.75</v>
      </c>
      <c r="AA279" s="2">
        <v>2842.125</v>
      </c>
      <c r="AB279" s="2">
        <v>12315.875</v>
      </c>
      <c r="AC279" s="27">
        <f t="shared" si="5"/>
        <v>12684.125</v>
      </c>
    </row>
    <row r="280" spans="2:29" hidden="1" x14ac:dyDescent="0.55000000000000004">
      <c r="B280" s="9" t="s">
        <v>841</v>
      </c>
      <c r="C280" t="s">
        <v>160</v>
      </c>
      <c r="D280" t="s">
        <v>630</v>
      </c>
      <c r="E280" s="1" t="s">
        <v>918</v>
      </c>
      <c r="F280" s="9" t="s">
        <v>727</v>
      </c>
      <c r="G280" s="9"/>
      <c r="H280" s="15"/>
      <c r="T280" s="10">
        <v>25000</v>
      </c>
      <c r="U280" s="10">
        <v>25000</v>
      </c>
      <c r="V280" s="10">
        <v>25000</v>
      </c>
      <c r="W280" s="9">
        <v>65</v>
      </c>
      <c r="X280" s="16">
        <v>2</v>
      </c>
      <c r="Y280" s="9">
        <v>65</v>
      </c>
      <c r="Z280">
        <v>9473.75</v>
      </c>
      <c r="AA280" s="2">
        <v>2842.125</v>
      </c>
      <c r="AB280" s="2">
        <v>12315.875</v>
      </c>
      <c r="AC280" s="27">
        <f t="shared" si="5"/>
        <v>12684.125</v>
      </c>
    </row>
    <row r="281" spans="2:29" hidden="1" x14ac:dyDescent="0.55000000000000004">
      <c r="B281" s="9" t="s">
        <v>841</v>
      </c>
      <c r="C281" t="s">
        <v>160</v>
      </c>
      <c r="D281" t="s">
        <v>630</v>
      </c>
      <c r="E281" s="1" t="s">
        <v>918</v>
      </c>
      <c r="F281" s="9" t="s">
        <v>727</v>
      </c>
      <c r="G281" s="9"/>
      <c r="H281" s="15"/>
      <c r="T281" s="10">
        <v>25000</v>
      </c>
      <c r="U281" s="10">
        <v>25000</v>
      </c>
      <c r="V281" s="10">
        <v>25000</v>
      </c>
      <c r="W281" s="9">
        <v>65</v>
      </c>
      <c r="X281" s="16">
        <v>2</v>
      </c>
      <c r="Y281" s="9">
        <v>65</v>
      </c>
      <c r="Z281">
        <v>9473.75</v>
      </c>
      <c r="AA281" s="2">
        <v>2842.125</v>
      </c>
      <c r="AB281" s="2">
        <v>12315.875</v>
      </c>
      <c r="AC281" s="27">
        <f t="shared" si="5"/>
        <v>12684.125</v>
      </c>
    </row>
    <row r="282" spans="2:29" hidden="1" x14ac:dyDescent="0.55000000000000004">
      <c r="B282" s="24">
        <v>1158</v>
      </c>
      <c r="C282" t="s">
        <v>160</v>
      </c>
      <c r="D282" t="s">
        <v>630</v>
      </c>
      <c r="E282" s="1" t="s">
        <v>919</v>
      </c>
      <c r="F282" s="9" t="s">
        <v>760</v>
      </c>
      <c r="G282" s="9" t="s">
        <v>760</v>
      </c>
      <c r="H282" s="15"/>
      <c r="T282" s="10">
        <v>22000</v>
      </c>
      <c r="U282" s="10">
        <v>22000</v>
      </c>
      <c r="V282" s="10">
        <v>22000</v>
      </c>
      <c r="W282" s="18"/>
      <c r="Y282" s="9">
        <v>180</v>
      </c>
      <c r="Z282">
        <v>26235</v>
      </c>
      <c r="AA282" s="2">
        <v>7870.5</v>
      </c>
      <c r="AB282" s="2">
        <v>34105.5</v>
      </c>
      <c r="AC282" s="27">
        <f t="shared" si="5"/>
        <v>-12105.5</v>
      </c>
    </row>
    <row r="283" spans="2:29" hidden="1" x14ac:dyDescent="0.55000000000000004">
      <c r="B283" s="24">
        <v>1158</v>
      </c>
      <c r="C283" t="s">
        <v>160</v>
      </c>
      <c r="D283" t="s">
        <v>630</v>
      </c>
      <c r="E283" s="1" t="s">
        <v>919</v>
      </c>
      <c r="F283" s="9" t="s">
        <v>760</v>
      </c>
      <c r="G283" s="9"/>
      <c r="H283" s="15"/>
      <c r="T283" s="10">
        <v>22000</v>
      </c>
      <c r="U283" s="10">
        <v>22000</v>
      </c>
      <c r="V283" s="10">
        <v>22000</v>
      </c>
      <c r="W283" s="18"/>
      <c r="Y283" s="9"/>
      <c r="AA283" s="2"/>
      <c r="AB283" s="2"/>
      <c r="AC283" s="27">
        <f t="shared" si="5"/>
        <v>22000</v>
      </c>
    </row>
    <row r="284" spans="2:29" hidden="1" x14ac:dyDescent="0.55000000000000004">
      <c r="B284" s="24">
        <v>1158</v>
      </c>
      <c r="C284" t="s">
        <v>160</v>
      </c>
      <c r="D284" t="s">
        <v>630</v>
      </c>
      <c r="E284" s="1" t="s">
        <v>919</v>
      </c>
      <c r="F284" s="9" t="s">
        <v>760</v>
      </c>
      <c r="G284" s="9"/>
      <c r="H284" s="15"/>
      <c r="T284" s="10">
        <v>22000</v>
      </c>
      <c r="U284" s="10">
        <v>22000</v>
      </c>
      <c r="V284" s="10">
        <v>22000</v>
      </c>
      <c r="W284" s="18"/>
      <c r="Y284" s="9"/>
      <c r="AA284" s="2"/>
      <c r="AB284" s="2"/>
      <c r="AC284" s="27">
        <f t="shared" si="5"/>
        <v>22000</v>
      </c>
    </row>
    <row r="285" spans="2:29" hidden="1" x14ac:dyDescent="0.55000000000000004">
      <c r="B285" s="24">
        <v>1159</v>
      </c>
      <c r="C285" t="s">
        <v>160</v>
      </c>
      <c r="D285" t="s">
        <v>630</v>
      </c>
      <c r="E285" s="1" t="s">
        <v>920</v>
      </c>
      <c r="F285" s="9" t="s">
        <v>762</v>
      </c>
      <c r="G285" s="9" t="s">
        <v>762</v>
      </c>
      <c r="H285" s="15"/>
      <c r="T285" s="10">
        <v>22000</v>
      </c>
      <c r="U285" s="10">
        <v>22000</v>
      </c>
      <c r="V285" s="10">
        <v>22000</v>
      </c>
      <c r="W285" s="14"/>
      <c r="Y285" s="9">
        <v>150</v>
      </c>
      <c r="Z285">
        <v>21862.5</v>
      </c>
      <c r="AA285" s="2">
        <v>6558.75</v>
      </c>
      <c r="AB285" s="2">
        <v>28421.25</v>
      </c>
      <c r="AC285" s="27">
        <f t="shared" si="5"/>
        <v>-6421.25</v>
      </c>
    </row>
    <row r="286" spans="2:29" hidden="1" x14ac:dyDescent="0.55000000000000004">
      <c r="B286" s="24">
        <v>1159</v>
      </c>
      <c r="C286" t="s">
        <v>160</v>
      </c>
      <c r="D286" t="s">
        <v>630</v>
      </c>
      <c r="E286" s="1" t="s">
        <v>920</v>
      </c>
      <c r="F286" s="9" t="s">
        <v>762</v>
      </c>
      <c r="G286" s="9"/>
      <c r="H286" s="15"/>
      <c r="T286" s="10">
        <v>22000</v>
      </c>
      <c r="U286" s="10">
        <v>22000</v>
      </c>
      <c r="V286" s="10">
        <v>22000</v>
      </c>
      <c r="W286" s="18"/>
      <c r="Y286" s="9"/>
      <c r="AA286" s="2"/>
      <c r="AB286" s="2"/>
      <c r="AC286" s="27">
        <f t="shared" si="5"/>
        <v>22000</v>
      </c>
    </row>
    <row r="287" spans="2:29" hidden="1" x14ac:dyDescent="0.55000000000000004">
      <c r="B287" s="24">
        <v>1159</v>
      </c>
      <c r="C287" t="s">
        <v>160</v>
      </c>
      <c r="D287" t="s">
        <v>630</v>
      </c>
      <c r="E287" s="1" t="s">
        <v>920</v>
      </c>
      <c r="F287" s="9" t="s">
        <v>762</v>
      </c>
      <c r="G287" s="9"/>
      <c r="H287" s="15"/>
      <c r="T287" s="10">
        <v>22000</v>
      </c>
      <c r="U287" s="10">
        <v>22000</v>
      </c>
      <c r="V287" s="10">
        <v>22000</v>
      </c>
      <c r="W287" s="18"/>
      <c r="Y287" s="9"/>
      <c r="AA287" s="2"/>
      <c r="AB287" s="2"/>
      <c r="AC287" s="27">
        <f t="shared" si="5"/>
        <v>22000</v>
      </c>
    </row>
    <row r="288" spans="2:29" hidden="1" x14ac:dyDescent="0.55000000000000004">
      <c r="B288" s="9" t="s">
        <v>159</v>
      </c>
      <c r="C288" t="s">
        <v>160</v>
      </c>
      <c r="D288" t="s">
        <v>137</v>
      </c>
      <c r="E288" s="1" t="s">
        <v>161</v>
      </c>
      <c r="F288" s="9" t="s">
        <v>162</v>
      </c>
      <c r="G288" s="9" t="s">
        <v>162</v>
      </c>
      <c r="T288" s="2">
        <v>37800</v>
      </c>
      <c r="V288" s="2">
        <v>37800</v>
      </c>
      <c r="W288" s="9">
        <v>10120</v>
      </c>
      <c r="X288">
        <v>1</v>
      </c>
      <c r="Y288" s="9">
        <v>120</v>
      </c>
      <c r="Z288" s="10">
        <v>20160</v>
      </c>
      <c r="AA288" s="2">
        <v>23385.599999999999</v>
      </c>
      <c r="AB288" s="2">
        <v>43545.599999999999</v>
      </c>
      <c r="AC288" s="27">
        <f t="shared" si="5"/>
        <v>-5745.5999999999985</v>
      </c>
    </row>
    <row r="289" spans="2:29" hidden="1" x14ac:dyDescent="0.55000000000000004">
      <c r="B289" s="9" t="s">
        <v>245</v>
      </c>
      <c r="C289" t="s">
        <v>160</v>
      </c>
      <c r="D289" t="s">
        <v>137</v>
      </c>
      <c r="E289" s="1" t="s">
        <v>246</v>
      </c>
      <c r="F289" s="9" t="s">
        <v>247</v>
      </c>
      <c r="G289" s="9" t="s">
        <v>247</v>
      </c>
      <c r="T289" s="2">
        <v>26000</v>
      </c>
      <c r="V289" s="2">
        <v>26000</v>
      </c>
      <c r="W289" s="9">
        <v>10035</v>
      </c>
      <c r="Y289" s="9">
        <v>35</v>
      </c>
      <c r="Z289" s="10">
        <v>5880</v>
      </c>
      <c r="AA289" s="2">
        <v>6820.7999999999993</v>
      </c>
      <c r="AB289" s="2">
        <v>12700.8</v>
      </c>
      <c r="AC289" s="27">
        <f t="shared" si="5"/>
        <v>13299.2</v>
      </c>
    </row>
    <row r="290" spans="2:29" hidden="1" x14ac:dyDescent="0.55000000000000004">
      <c r="B290" s="9" t="s">
        <v>248</v>
      </c>
      <c r="C290" t="s">
        <v>160</v>
      </c>
      <c r="D290" t="s">
        <v>137</v>
      </c>
      <c r="E290" s="1" t="s">
        <v>249</v>
      </c>
      <c r="F290" s="9" t="s">
        <v>250</v>
      </c>
      <c r="G290" s="9" t="s">
        <v>250</v>
      </c>
      <c r="I290" s="8" t="s">
        <v>981</v>
      </c>
      <c r="T290" s="2">
        <v>15660</v>
      </c>
      <c r="V290" s="2">
        <v>15660</v>
      </c>
      <c r="W290" s="9">
        <v>10040</v>
      </c>
      <c r="Y290" s="9">
        <v>40</v>
      </c>
      <c r="Z290" s="10">
        <v>6720</v>
      </c>
      <c r="AA290" s="2">
        <v>7795.2</v>
      </c>
      <c r="AB290" s="2">
        <v>14515.2</v>
      </c>
      <c r="AC290" s="27">
        <f t="shared" si="5"/>
        <v>1144.7999999999993</v>
      </c>
    </row>
    <row r="291" spans="2:29" hidden="1" x14ac:dyDescent="0.55000000000000004">
      <c r="B291" s="9" t="s">
        <v>259</v>
      </c>
      <c r="C291" t="s">
        <v>160</v>
      </c>
      <c r="D291" t="s">
        <v>137</v>
      </c>
      <c r="E291" s="1" t="s">
        <v>916</v>
      </c>
      <c r="F291" s="9" t="s">
        <v>261</v>
      </c>
      <c r="G291" s="9" t="s">
        <v>261</v>
      </c>
      <c r="T291" s="2">
        <v>9000</v>
      </c>
      <c r="V291" s="2">
        <v>10000</v>
      </c>
      <c r="W291" s="9">
        <v>10002</v>
      </c>
      <c r="Y291" s="9">
        <v>2</v>
      </c>
      <c r="Z291" s="10">
        <v>336</v>
      </c>
      <c r="AA291" s="2">
        <v>389.76</v>
      </c>
      <c r="AB291" s="2">
        <v>725.76</v>
      </c>
      <c r="AC291" s="27">
        <f t="shared" si="5"/>
        <v>8274.24</v>
      </c>
    </row>
    <row r="292" spans="2:29" hidden="1" x14ac:dyDescent="0.55000000000000004">
      <c r="B292" s="9" t="s">
        <v>481</v>
      </c>
      <c r="C292" t="s">
        <v>472</v>
      </c>
      <c r="D292" t="s">
        <v>477</v>
      </c>
      <c r="E292" s="1" t="s">
        <v>482</v>
      </c>
      <c r="F292" s="9" t="s">
        <v>483</v>
      </c>
      <c r="G292" s="9" t="s">
        <v>483</v>
      </c>
      <c r="I292" t="s">
        <v>981</v>
      </c>
      <c r="J292" s="15" t="s">
        <v>480</v>
      </c>
      <c r="T292" s="2">
        <v>15120</v>
      </c>
      <c r="V292" s="2">
        <v>15120</v>
      </c>
      <c r="W292" s="9">
        <v>10015</v>
      </c>
      <c r="Y292" s="9">
        <v>15</v>
      </c>
      <c r="Z292">
        <v>2400</v>
      </c>
      <c r="AA292">
        <v>3480</v>
      </c>
      <c r="AB292" s="2">
        <v>5880</v>
      </c>
      <c r="AC292" s="27">
        <f t="shared" si="5"/>
        <v>9240</v>
      </c>
    </row>
    <row r="293" spans="2:29" hidden="1" x14ac:dyDescent="0.55000000000000004">
      <c r="B293" s="9" t="s">
        <v>476</v>
      </c>
      <c r="C293" t="s">
        <v>472</v>
      </c>
      <c r="D293" t="s">
        <v>477</v>
      </c>
      <c r="E293" s="1" t="s">
        <v>478</v>
      </c>
      <c r="F293" s="9" t="s">
        <v>479</v>
      </c>
      <c r="G293" s="9"/>
      <c r="J293" s="15" t="s">
        <v>480</v>
      </c>
      <c r="T293" s="2">
        <v>15120</v>
      </c>
      <c r="V293" s="2">
        <v>15120</v>
      </c>
      <c r="W293" s="21"/>
      <c r="Y293" s="9">
        <v>15</v>
      </c>
      <c r="Z293">
        <v>2400</v>
      </c>
      <c r="AA293">
        <v>3480</v>
      </c>
      <c r="AB293" s="2">
        <v>5880</v>
      </c>
      <c r="AC293" s="27">
        <f t="shared" si="5"/>
        <v>9240</v>
      </c>
    </row>
    <row r="294" spans="2:29" hidden="1" x14ac:dyDescent="0.55000000000000004">
      <c r="B294" s="9" t="s">
        <v>854</v>
      </c>
      <c r="C294" t="s">
        <v>472</v>
      </c>
      <c r="D294" t="s">
        <v>477</v>
      </c>
      <c r="E294" s="1" t="s">
        <v>484</v>
      </c>
      <c r="F294" s="9" t="s">
        <v>485</v>
      </c>
      <c r="G294" s="9" t="s">
        <v>485</v>
      </c>
      <c r="I294" t="s">
        <v>981</v>
      </c>
      <c r="J294" s="15"/>
      <c r="T294" s="2">
        <v>15500</v>
      </c>
      <c r="V294" s="2">
        <v>15500</v>
      </c>
      <c r="W294">
        <v>10020</v>
      </c>
      <c r="Y294" s="9">
        <v>20</v>
      </c>
      <c r="Z294">
        <v>3200</v>
      </c>
      <c r="AA294">
        <v>4640</v>
      </c>
      <c r="AB294" s="2">
        <v>7840</v>
      </c>
      <c r="AC294" s="27">
        <f t="shared" si="5"/>
        <v>7660</v>
      </c>
    </row>
    <row r="295" spans="2:29" hidden="1" x14ac:dyDescent="0.55000000000000004">
      <c r="B295" s="25">
        <v>1206</v>
      </c>
      <c r="C295" t="s">
        <v>472</v>
      </c>
      <c r="D295" t="s">
        <v>811</v>
      </c>
      <c r="E295" s="1" t="s">
        <v>812</v>
      </c>
      <c r="F295" s="18" t="s">
        <v>813</v>
      </c>
      <c r="G295" s="18" t="s">
        <v>814</v>
      </c>
      <c r="H295" s="19" t="s">
        <v>928</v>
      </c>
      <c r="J295" s="15"/>
      <c r="T295" s="16">
        <v>168000</v>
      </c>
      <c r="U295" s="16">
        <v>168000</v>
      </c>
      <c r="V295" s="16">
        <v>168000</v>
      </c>
      <c r="W295" s="15"/>
      <c r="Y295" s="18">
        <v>700</v>
      </c>
      <c r="Z295">
        <v>102025</v>
      </c>
      <c r="AA295" s="2">
        <v>30607.5</v>
      </c>
      <c r="AB295" s="2">
        <v>132632.5</v>
      </c>
      <c r="AC295" s="27">
        <f t="shared" si="5"/>
        <v>35367.5</v>
      </c>
    </row>
    <row r="296" spans="2:29" hidden="1" x14ac:dyDescent="0.55000000000000004">
      <c r="B296" s="9" t="s">
        <v>471</v>
      </c>
      <c r="C296" t="s">
        <v>472</v>
      </c>
      <c r="D296" t="s">
        <v>137</v>
      </c>
      <c r="E296" s="1" t="s">
        <v>473</v>
      </c>
      <c r="F296" s="9" t="s">
        <v>474</v>
      </c>
      <c r="G296" s="9"/>
      <c r="J296" s="15" t="s">
        <v>475</v>
      </c>
      <c r="T296" s="2">
        <v>5500</v>
      </c>
      <c r="V296" s="2">
        <v>10260</v>
      </c>
      <c r="Y296" s="9">
        <v>25</v>
      </c>
      <c r="Z296">
        <v>4000</v>
      </c>
      <c r="AA296">
        <v>5800</v>
      </c>
      <c r="AB296" s="2">
        <v>9800</v>
      </c>
      <c r="AC296" s="27">
        <f t="shared" si="5"/>
        <v>-4300</v>
      </c>
    </row>
    <row r="297" spans="2:29" hidden="1" x14ac:dyDescent="0.55000000000000004">
      <c r="B297" s="9" t="s">
        <v>486</v>
      </c>
      <c r="C297" t="s">
        <v>472</v>
      </c>
      <c r="D297" t="s">
        <v>137</v>
      </c>
      <c r="E297" s="1" t="s">
        <v>487</v>
      </c>
      <c r="F297" s="9" t="s">
        <v>488</v>
      </c>
      <c r="G297" s="9"/>
      <c r="J297" s="15" t="s">
        <v>489</v>
      </c>
      <c r="T297" s="2">
        <v>7200</v>
      </c>
      <c r="V297" s="2">
        <v>7200</v>
      </c>
      <c r="W297" s="15"/>
      <c r="Y297" s="9">
        <v>15</v>
      </c>
      <c r="Z297">
        <v>2400</v>
      </c>
      <c r="AA297">
        <v>3480</v>
      </c>
      <c r="AB297" s="2">
        <v>5880</v>
      </c>
      <c r="AC297" s="27">
        <f t="shared" si="5"/>
        <v>1320</v>
      </c>
    </row>
    <row r="298" spans="2:29" hidden="1" x14ac:dyDescent="0.55000000000000004">
      <c r="B298" s="9" t="s">
        <v>835</v>
      </c>
      <c r="C298" t="s">
        <v>693</v>
      </c>
      <c r="D298" t="s">
        <v>790</v>
      </c>
      <c r="E298" s="1" t="s">
        <v>791</v>
      </c>
      <c r="F298" s="9" t="s">
        <v>792</v>
      </c>
      <c r="G298" s="9" t="s">
        <v>793</v>
      </c>
      <c r="H298" s="15"/>
      <c r="I298" s="19" t="s">
        <v>981</v>
      </c>
      <c r="T298" s="10">
        <v>9800</v>
      </c>
      <c r="U298" s="10">
        <v>9800</v>
      </c>
      <c r="V298" s="10">
        <v>9800</v>
      </c>
      <c r="W298" s="18">
        <v>20025</v>
      </c>
      <c r="X298" s="16">
        <v>2</v>
      </c>
      <c r="Y298" s="9">
        <v>25</v>
      </c>
      <c r="Z298">
        <v>3643.75</v>
      </c>
      <c r="AA298" s="2">
        <v>1093.125</v>
      </c>
      <c r="AB298" s="2">
        <v>4736.875</v>
      </c>
      <c r="AC298" s="27">
        <f t="shared" si="5"/>
        <v>5063.125</v>
      </c>
    </row>
    <row r="299" spans="2:29" hidden="1" x14ac:dyDescent="0.55000000000000004">
      <c r="B299" s="9" t="s">
        <v>836</v>
      </c>
      <c r="C299" t="s">
        <v>693</v>
      </c>
      <c r="D299" t="s">
        <v>790</v>
      </c>
      <c r="E299" s="1" t="s">
        <v>794</v>
      </c>
      <c r="F299" s="9" t="s">
        <v>795</v>
      </c>
      <c r="G299" s="9"/>
      <c r="H299" s="15"/>
      <c r="T299" s="10">
        <v>9500</v>
      </c>
      <c r="U299" s="10">
        <v>9500</v>
      </c>
      <c r="V299" s="10">
        <v>9500</v>
      </c>
      <c r="W299" s="18">
        <v>20025</v>
      </c>
      <c r="X299" s="16">
        <v>2</v>
      </c>
      <c r="Y299" s="9">
        <v>25</v>
      </c>
      <c r="Z299">
        <v>3643.75</v>
      </c>
      <c r="AA299" s="2">
        <v>1093.125</v>
      </c>
      <c r="AB299" s="2">
        <v>4736.875</v>
      </c>
      <c r="AC299" s="27">
        <f t="shared" si="5"/>
        <v>4763.125</v>
      </c>
    </row>
    <row r="300" spans="2:29" hidden="1" x14ac:dyDescent="0.55000000000000004">
      <c r="B300" s="9" t="s">
        <v>837</v>
      </c>
      <c r="C300" t="s">
        <v>693</v>
      </c>
      <c r="D300" t="s">
        <v>790</v>
      </c>
      <c r="E300" s="1" t="s">
        <v>796</v>
      </c>
      <c r="F300" s="9" t="s">
        <v>797</v>
      </c>
      <c r="G300" s="9"/>
      <c r="H300" s="15"/>
      <c r="T300" s="10">
        <v>9500</v>
      </c>
      <c r="U300" s="10">
        <v>9500</v>
      </c>
      <c r="V300" s="10">
        <v>9500</v>
      </c>
      <c r="W300" s="18">
        <v>20025</v>
      </c>
      <c r="X300" s="16">
        <v>2</v>
      </c>
      <c r="Y300" s="9">
        <v>25</v>
      </c>
      <c r="Z300">
        <v>3643.75</v>
      </c>
      <c r="AA300" s="2">
        <v>1093.125</v>
      </c>
      <c r="AB300" s="2">
        <v>4736.875</v>
      </c>
      <c r="AC300" s="27">
        <f t="shared" si="5"/>
        <v>4763.125</v>
      </c>
    </row>
    <row r="301" spans="2:29" hidden="1" x14ac:dyDescent="0.55000000000000004">
      <c r="B301" s="9" t="s">
        <v>860</v>
      </c>
      <c r="C301" t="s">
        <v>693</v>
      </c>
      <c r="D301" t="s">
        <v>790</v>
      </c>
      <c r="E301" s="1" t="s">
        <v>798</v>
      </c>
      <c r="F301" s="9" t="s">
        <v>799</v>
      </c>
      <c r="G301" s="9"/>
      <c r="H301" s="15"/>
      <c r="T301" s="10">
        <v>9500</v>
      </c>
      <c r="U301" s="10">
        <v>9500</v>
      </c>
      <c r="V301" s="10">
        <v>9500</v>
      </c>
      <c r="W301" s="18">
        <v>20025</v>
      </c>
      <c r="X301" s="16">
        <v>2</v>
      </c>
      <c r="Y301" s="9">
        <v>25</v>
      </c>
      <c r="Z301">
        <v>3643.75</v>
      </c>
      <c r="AA301" s="2">
        <v>1093.125</v>
      </c>
      <c r="AB301" s="2">
        <v>4736.875</v>
      </c>
      <c r="AC301" s="27">
        <f t="shared" si="5"/>
        <v>4763.125</v>
      </c>
    </row>
    <row r="302" spans="2:29" hidden="1" x14ac:dyDescent="0.55000000000000004">
      <c r="B302" s="15" t="s">
        <v>838</v>
      </c>
      <c r="C302" t="s">
        <v>693</v>
      </c>
      <c r="D302" t="s">
        <v>790</v>
      </c>
      <c r="E302" s="1" t="s">
        <v>800</v>
      </c>
      <c r="F302" s="9" t="s">
        <v>801</v>
      </c>
      <c r="G302" s="15"/>
      <c r="H302" s="15"/>
      <c r="I302" s="19" t="s">
        <v>981</v>
      </c>
      <c r="T302" s="10">
        <v>9300</v>
      </c>
      <c r="U302" s="10">
        <v>9300</v>
      </c>
      <c r="V302" s="10">
        <v>9300</v>
      </c>
      <c r="W302" s="19">
        <v>20025</v>
      </c>
      <c r="X302" s="16">
        <v>2</v>
      </c>
      <c r="Y302" s="9">
        <v>25</v>
      </c>
      <c r="Z302">
        <v>3643.75</v>
      </c>
      <c r="AA302" s="2">
        <v>1093.125</v>
      </c>
      <c r="AB302" s="2">
        <v>4736.875</v>
      </c>
      <c r="AC302" s="27">
        <f t="shared" si="5"/>
        <v>4563.125</v>
      </c>
    </row>
    <row r="303" spans="2:29" hidden="1" x14ac:dyDescent="0.55000000000000004">
      <c r="B303" s="15" t="s">
        <v>191</v>
      </c>
      <c r="C303" t="s">
        <v>44</v>
      </c>
      <c r="D303" t="s">
        <v>35</v>
      </c>
      <c r="E303" s="1" t="s">
        <v>192</v>
      </c>
      <c r="F303" s="9" t="s">
        <v>193</v>
      </c>
      <c r="G303" t="s">
        <v>193</v>
      </c>
      <c r="T303" s="2"/>
      <c r="Y303" s="18">
        <v>8</v>
      </c>
      <c r="Z303" s="10">
        <v>1344</v>
      </c>
      <c r="AA303" s="2">
        <v>1559.04</v>
      </c>
      <c r="AB303" s="2">
        <v>2903.04</v>
      </c>
      <c r="AC303" s="27">
        <f t="shared" si="5"/>
        <v>0</v>
      </c>
    </row>
    <row r="304" spans="2:29" hidden="1" x14ac:dyDescent="0.55000000000000004">
      <c r="B304" s="15" t="s">
        <v>244</v>
      </c>
      <c r="C304" t="s">
        <v>28</v>
      </c>
      <c r="D304" t="s">
        <v>29</v>
      </c>
      <c r="E304" s="1" t="s">
        <v>192</v>
      </c>
      <c r="F304" s="9" t="s">
        <v>193</v>
      </c>
      <c r="G304" t="s">
        <v>193</v>
      </c>
      <c r="T304" s="2"/>
      <c r="Y304" s="9">
        <v>15</v>
      </c>
      <c r="Z304" s="10">
        <v>2520</v>
      </c>
      <c r="AA304" s="2">
        <v>2923.2</v>
      </c>
      <c r="AB304" s="2">
        <v>5443.2</v>
      </c>
      <c r="AC304" s="27">
        <f t="shared" si="5"/>
        <v>0</v>
      </c>
    </row>
    <row r="305" spans="2:30" hidden="1" x14ac:dyDescent="0.55000000000000004">
      <c r="B305" t="s">
        <v>192</v>
      </c>
      <c r="C305" t="s">
        <v>192</v>
      </c>
      <c r="D305" t="s">
        <v>192</v>
      </c>
      <c r="E305" s="1" t="s">
        <v>192</v>
      </c>
      <c r="F305" s="9" t="s">
        <v>192</v>
      </c>
      <c r="T305" s="2"/>
      <c r="Y305" s="30">
        <v>1709</v>
      </c>
      <c r="Z305" s="2">
        <v>287112</v>
      </c>
      <c r="AB305" s="2">
        <v>602622.72000000009</v>
      </c>
      <c r="AC305" s="27">
        <f t="shared" si="5"/>
        <v>0</v>
      </c>
    </row>
    <row r="306" spans="2:30" hidden="1" x14ac:dyDescent="0.55000000000000004">
      <c r="B306" t="s">
        <v>192</v>
      </c>
      <c r="C306" t="s">
        <v>192</v>
      </c>
      <c r="D306" t="s">
        <v>192</v>
      </c>
      <c r="E306" s="1" t="s">
        <v>192</v>
      </c>
      <c r="F306" s="9" t="s">
        <v>192</v>
      </c>
      <c r="T306" s="2"/>
      <c r="Y306" s="9"/>
      <c r="Z306">
        <v>160</v>
      </c>
      <c r="AA306">
        <v>1.45</v>
      </c>
      <c r="AC306" s="27">
        <f t="shared" si="5"/>
        <v>0</v>
      </c>
    </row>
    <row r="307" spans="2:30" hidden="1" x14ac:dyDescent="0.55000000000000004">
      <c r="B307" t="s">
        <v>342</v>
      </c>
      <c r="E307" s="1" t="s">
        <v>192</v>
      </c>
      <c r="F307" s="9" t="s">
        <v>343</v>
      </c>
      <c r="G307" t="s">
        <v>343</v>
      </c>
      <c r="J307" s="15" t="s">
        <v>344</v>
      </c>
      <c r="T307" s="2"/>
      <c r="Y307" s="9">
        <v>12</v>
      </c>
      <c r="Z307">
        <v>1920</v>
      </c>
      <c r="AA307">
        <v>2784</v>
      </c>
      <c r="AB307" s="2">
        <v>4704</v>
      </c>
      <c r="AC307" s="27">
        <f t="shared" si="5"/>
        <v>0</v>
      </c>
    </row>
    <row r="308" spans="2:30" hidden="1" x14ac:dyDescent="0.55000000000000004">
      <c r="B308" t="s">
        <v>419</v>
      </c>
      <c r="E308" s="1" t="s">
        <v>192</v>
      </c>
      <c r="F308" s="9"/>
      <c r="J308" s="15" t="s">
        <v>420</v>
      </c>
      <c r="T308" s="2">
        <v>2376</v>
      </c>
      <c r="V308" s="2">
        <v>2376</v>
      </c>
      <c r="Y308" s="9">
        <v>5</v>
      </c>
      <c r="Z308">
        <v>800</v>
      </c>
      <c r="AA308">
        <v>1160</v>
      </c>
      <c r="AB308" s="2">
        <v>1960</v>
      </c>
      <c r="AC308" s="27">
        <f t="shared" si="5"/>
        <v>416</v>
      </c>
    </row>
    <row r="309" spans="2:30" hidden="1" x14ac:dyDescent="0.55000000000000004">
      <c r="B309" t="s">
        <v>520</v>
      </c>
      <c r="E309" s="1" t="s">
        <v>192</v>
      </c>
      <c r="F309" s="21" t="s">
        <v>521</v>
      </c>
      <c r="J309" s="15" t="s">
        <v>522</v>
      </c>
      <c r="T309" s="2">
        <v>4536</v>
      </c>
      <c r="V309" s="2">
        <v>4536</v>
      </c>
      <c r="Y309" s="21">
        <v>10</v>
      </c>
      <c r="Z309">
        <v>1600</v>
      </c>
      <c r="AA309">
        <v>2320</v>
      </c>
      <c r="AB309" s="2">
        <v>3920</v>
      </c>
      <c r="AC309" s="27">
        <f t="shared" si="5"/>
        <v>616</v>
      </c>
    </row>
    <row r="310" spans="2:30" hidden="1" x14ac:dyDescent="0.55000000000000004">
      <c r="B310" t="s">
        <v>192</v>
      </c>
      <c r="C310" t="s">
        <v>192</v>
      </c>
      <c r="D310" t="s">
        <v>192</v>
      </c>
      <c r="E310" s="1" t="s">
        <v>192</v>
      </c>
      <c r="F310" s="21" t="s">
        <v>192</v>
      </c>
      <c r="J310" s="15"/>
      <c r="Y310" s="21"/>
      <c r="Z310">
        <v>145.75</v>
      </c>
      <c r="AA310">
        <v>0.3</v>
      </c>
      <c r="AB310" s="2"/>
      <c r="AC310" s="27">
        <f t="shared" si="5"/>
        <v>0</v>
      </c>
    </row>
    <row r="311" spans="2:30" hidden="1" x14ac:dyDescent="0.55000000000000004">
      <c r="B311" t="s">
        <v>815</v>
      </c>
      <c r="E311" s="1" t="s">
        <v>192</v>
      </c>
      <c r="F311" s="21" t="s">
        <v>816</v>
      </c>
      <c r="V311" s="10"/>
      <c r="Y311" s="21">
        <v>40.5</v>
      </c>
      <c r="AB311">
        <v>6493.2225623087006</v>
      </c>
      <c r="AC311" s="27">
        <f t="shared" si="5"/>
        <v>0</v>
      </c>
    </row>
    <row r="312" spans="2:30" hidden="1" x14ac:dyDescent="0.55000000000000004">
      <c r="B312" s="13" t="s">
        <v>904</v>
      </c>
      <c r="C312" t="s">
        <v>28</v>
      </c>
      <c r="D312" t="s">
        <v>57</v>
      </c>
      <c r="E312"/>
      <c r="F312" s="21" t="s">
        <v>905</v>
      </c>
      <c r="T312" s="2">
        <v>2200</v>
      </c>
      <c r="V312" s="2">
        <v>2200</v>
      </c>
      <c r="W312">
        <v>10005</v>
      </c>
      <c r="Y312" s="21">
        <v>5</v>
      </c>
      <c r="Z312" s="10">
        <v>840</v>
      </c>
      <c r="AA312" s="2">
        <v>974.4</v>
      </c>
      <c r="AB312" s="2">
        <v>1814.4</v>
      </c>
      <c r="AC312" s="27">
        <f t="shared" si="5"/>
        <v>385.59999999999991</v>
      </c>
    </row>
    <row r="313" spans="2:30" hidden="1" x14ac:dyDescent="0.55000000000000004">
      <c r="B313" t="s">
        <v>469</v>
      </c>
      <c r="F313" s="21" t="s">
        <v>470</v>
      </c>
      <c r="J313" s="15" t="s">
        <v>470</v>
      </c>
      <c r="T313" s="2"/>
      <c r="Y313" s="21">
        <v>45</v>
      </c>
      <c r="Z313">
        <v>7200</v>
      </c>
      <c r="AA313">
        <v>10440</v>
      </c>
      <c r="AB313" s="2">
        <v>17640</v>
      </c>
      <c r="AC313" s="27">
        <f t="shared" si="5"/>
        <v>0</v>
      </c>
    </row>
    <row r="314" spans="2:30" hidden="1" x14ac:dyDescent="0.55000000000000004">
      <c r="C314" t="s">
        <v>693</v>
      </c>
      <c r="D314" t="s">
        <v>137</v>
      </c>
      <c r="E314" s="1" t="s">
        <v>694</v>
      </c>
      <c r="F314" s="21" t="s">
        <v>924</v>
      </c>
      <c r="T314" s="10">
        <v>2300</v>
      </c>
      <c r="U314" s="10"/>
      <c r="V314" s="10">
        <v>2300</v>
      </c>
      <c r="Y314" s="14">
        <v>5</v>
      </c>
      <c r="Z314">
        <v>840</v>
      </c>
      <c r="AB314" s="2">
        <v>1100</v>
      </c>
      <c r="AC314" s="27">
        <f t="shared" si="5"/>
        <v>1200</v>
      </c>
    </row>
    <row r="315" spans="2:30" hidden="1" x14ac:dyDescent="0.55000000000000004">
      <c r="C315" t="s">
        <v>693</v>
      </c>
      <c r="D315" t="s">
        <v>137</v>
      </c>
      <c r="E315" s="1" t="s">
        <v>927</v>
      </c>
      <c r="F315" s="21" t="s">
        <v>925</v>
      </c>
      <c r="T315" s="10">
        <v>2300</v>
      </c>
      <c r="U315" s="10"/>
      <c r="V315" s="10">
        <v>2300</v>
      </c>
      <c r="Y315" s="14">
        <v>5</v>
      </c>
      <c r="Z315">
        <v>840</v>
      </c>
      <c r="AB315" s="2">
        <v>1100</v>
      </c>
      <c r="AC315" s="27">
        <f t="shared" si="5"/>
        <v>1200</v>
      </c>
    </row>
    <row r="316" spans="2:30" x14ac:dyDescent="0.55000000000000004">
      <c r="T316" s="10">
        <f>SUM(T16:T266)</f>
        <v>4070027</v>
      </c>
      <c r="U316" s="10"/>
      <c r="V316" s="10"/>
    </row>
    <row r="317" spans="2:30" x14ac:dyDescent="0.55000000000000004">
      <c r="T317" s="10"/>
      <c r="U317" s="10"/>
      <c r="V317" s="10"/>
      <c r="Y317" s="15"/>
    </row>
    <row r="318" spans="2:30" x14ac:dyDescent="0.55000000000000004">
      <c r="T318" s="10"/>
      <c r="U318" s="10"/>
      <c r="V318" s="10"/>
      <c r="Y318" s="15"/>
    </row>
    <row r="319" spans="2:30" x14ac:dyDescent="0.55000000000000004">
      <c r="T319" s="11">
        <f>SUM(T2:T318)</f>
        <v>9035382</v>
      </c>
      <c r="V319" s="11">
        <f>SUM(V2:V318)</f>
        <v>5270654</v>
      </c>
      <c r="AB319" s="11">
        <f>SUM(AB2:AB318)</f>
        <v>4139833.4883930902</v>
      </c>
      <c r="AC319" s="11">
        <f>SUM(AC2:AC318)</f>
        <v>1722091.6941692166</v>
      </c>
      <c r="AD319" s="11">
        <f>T319-AC319</f>
        <v>7313290.3058307832</v>
      </c>
    </row>
    <row r="321" spans="3:31" x14ac:dyDescent="0.55000000000000004">
      <c r="Z321">
        <v>145.75</v>
      </c>
      <c r="AA321">
        <v>0.3</v>
      </c>
      <c r="AE321" t="s">
        <v>955</v>
      </c>
    </row>
    <row r="322" spans="3:31" x14ac:dyDescent="0.55000000000000004">
      <c r="C322" t="s">
        <v>950</v>
      </c>
      <c r="D322" t="s">
        <v>951</v>
      </c>
      <c r="E322" s="1" t="s">
        <v>931</v>
      </c>
      <c r="F322" s="21" t="s">
        <v>952</v>
      </c>
      <c r="T322">
        <v>1200</v>
      </c>
      <c r="X322">
        <v>2</v>
      </c>
      <c r="Y322" s="14">
        <v>3.94</v>
      </c>
      <c r="Z322">
        <f t="shared" ref="Z322:AA324" si="6">Y322*Z$321</f>
        <v>574.255</v>
      </c>
      <c r="AA322">
        <f t="shared" si="6"/>
        <v>172.2765</v>
      </c>
      <c r="AB322">
        <f>Z322+AA322</f>
        <v>746.53150000000005</v>
      </c>
      <c r="AC322" s="27">
        <f>T322-AB322</f>
        <v>453.46849999999995</v>
      </c>
      <c r="AE322">
        <v>5</v>
      </c>
    </row>
    <row r="323" spans="3:31" x14ac:dyDescent="0.55000000000000004">
      <c r="C323" t="s">
        <v>950</v>
      </c>
      <c r="D323" t="s">
        <v>951</v>
      </c>
      <c r="E323" s="1" t="s">
        <v>932</v>
      </c>
      <c r="F323" s="21" t="s">
        <v>953</v>
      </c>
      <c r="T323">
        <v>2200</v>
      </c>
      <c r="Y323">
        <v>6.79</v>
      </c>
      <c r="Z323">
        <f t="shared" si="6"/>
        <v>989.64250000000004</v>
      </c>
      <c r="AA323">
        <f t="shared" si="6"/>
        <v>296.89274999999998</v>
      </c>
      <c r="AB323">
        <f>Z323+AA323</f>
        <v>1286.5352499999999</v>
      </c>
      <c r="AC323" s="27">
        <f>T323-AB323</f>
        <v>913.46475000000009</v>
      </c>
      <c r="AE323">
        <v>2</v>
      </c>
    </row>
    <row r="324" spans="3:31" x14ac:dyDescent="0.55000000000000004">
      <c r="C324" t="s">
        <v>950</v>
      </c>
      <c r="D324" t="s">
        <v>951</v>
      </c>
      <c r="E324" s="1" t="s">
        <v>933</v>
      </c>
      <c r="F324" s="21" t="s">
        <v>954</v>
      </c>
      <c r="T324">
        <v>2300</v>
      </c>
      <c r="Y324">
        <v>6.95</v>
      </c>
      <c r="Z324">
        <f t="shared" si="6"/>
        <v>1012.9625</v>
      </c>
      <c r="AA324">
        <f t="shared" si="6"/>
        <v>303.88874999999996</v>
      </c>
      <c r="AB324">
        <f>Z324+AA324</f>
        <v>1316.8512499999999</v>
      </c>
      <c r="AC324" s="27">
        <f>T324-AB324</f>
        <v>983.14875000000006</v>
      </c>
      <c r="AE324">
        <v>2</v>
      </c>
    </row>
    <row r="325" spans="3:31" x14ac:dyDescent="0.55000000000000004">
      <c r="C325" t="s">
        <v>950</v>
      </c>
      <c r="D325" t="s">
        <v>951</v>
      </c>
      <c r="E325" s="1" t="s">
        <v>934</v>
      </c>
      <c r="F325" s="21" t="s">
        <v>956</v>
      </c>
      <c r="T325">
        <v>1200</v>
      </c>
      <c r="Y325">
        <v>3.94</v>
      </c>
      <c r="AE325">
        <v>2</v>
      </c>
    </row>
    <row r="326" spans="3:31" x14ac:dyDescent="0.55000000000000004">
      <c r="C326" t="s">
        <v>950</v>
      </c>
      <c r="D326" t="s">
        <v>951</v>
      </c>
      <c r="E326" s="1" t="s">
        <v>935</v>
      </c>
      <c r="F326" s="21" t="s">
        <v>957</v>
      </c>
      <c r="T326">
        <v>2600</v>
      </c>
      <c r="Y326">
        <v>8.49</v>
      </c>
      <c r="AE326">
        <v>1</v>
      </c>
    </row>
    <row r="327" spans="3:31" x14ac:dyDescent="0.55000000000000004">
      <c r="C327" t="s">
        <v>950</v>
      </c>
      <c r="D327" t="s">
        <v>951</v>
      </c>
      <c r="E327" s="1" t="s">
        <v>936</v>
      </c>
      <c r="F327" s="14" t="s">
        <v>958</v>
      </c>
      <c r="T327">
        <v>1000</v>
      </c>
      <c r="Y327">
        <v>2.95</v>
      </c>
      <c r="AE327">
        <v>5</v>
      </c>
    </row>
    <row r="328" spans="3:31" x14ac:dyDescent="0.55000000000000004">
      <c r="C328" t="s">
        <v>950</v>
      </c>
      <c r="D328" t="s">
        <v>951</v>
      </c>
      <c r="E328" s="1" t="s">
        <v>937</v>
      </c>
      <c r="F328" s="14" t="s">
        <v>959</v>
      </c>
      <c r="T328">
        <v>1500</v>
      </c>
      <c r="Y328">
        <v>4.95</v>
      </c>
      <c r="AE328">
        <v>2</v>
      </c>
    </row>
    <row r="329" spans="3:31" x14ac:dyDescent="0.55000000000000004">
      <c r="C329" t="s">
        <v>950</v>
      </c>
      <c r="D329" t="s">
        <v>951</v>
      </c>
      <c r="E329" s="1" t="s">
        <v>938</v>
      </c>
      <c r="F329" s="21" t="s">
        <v>960</v>
      </c>
      <c r="T329">
        <v>1500</v>
      </c>
      <c r="Y329">
        <v>4.49</v>
      </c>
      <c r="AE329">
        <v>4</v>
      </c>
    </row>
    <row r="330" spans="3:31" x14ac:dyDescent="0.55000000000000004">
      <c r="C330" t="s">
        <v>950</v>
      </c>
      <c r="D330" t="s">
        <v>951</v>
      </c>
      <c r="E330" s="1" t="s">
        <v>939</v>
      </c>
      <c r="F330" s="14" t="s">
        <v>961</v>
      </c>
      <c r="T330">
        <v>1500</v>
      </c>
      <c r="Y330">
        <v>4.95</v>
      </c>
      <c r="AE330">
        <v>5</v>
      </c>
    </row>
    <row r="331" spans="3:31" x14ac:dyDescent="0.55000000000000004">
      <c r="C331" t="s">
        <v>950</v>
      </c>
      <c r="D331" t="s">
        <v>951</v>
      </c>
      <c r="E331" s="1" t="s">
        <v>940</v>
      </c>
      <c r="F331" s="14" t="s">
        <v>962</v>
      </c>
      <c r="T331">
        <v>800</v>
      </c>
      <c r="Y331">
        <v>1.98</v>
      </c>
      <c r="AE331">
        <v>3</v>
      </c>
    </row>
    <row r="332" spans="3:31" x14ac:dyDescent="0.55000000000000004">
      <c r="C332" t="s">
        <v>950</v>
      </c>
      <c r="D332" t="s">
        <v>951</v>
      </c>
      <c r="E332" s="1" t="s">
        <v>941</v>
      </c>
      <c r="F332" s="14" t="s">
        <v>963</v>
      </c>
      <c r="T332">
        <v>2200</v>
      </c>
      <c r="Y332">
        <v>5</v>
      </c>
      <c r="AE332">
        <v>1</v>
      </c>
    </row>
    <row r="333" spans="3:31" x14ac:dyDescent="0.55000000000000004">
      <c r="C333" t="s">
        <v>950</v>
      </c>
      <c r="D333" t="s">
        <v>951</v>
      </c>
      <c r="E333" s="1" t="s">
        <v>942</v>
      </c>
      <c r="F333" s="14" t="s">
        <v>964</v>
      </c>
      <c r="T333">
        <v>1800</v>
      </c>
      <c r="Y333">
        <v>3.48</v>
      </c>
      <c r="AE333">
        <v>1</v>
      </c>
    </row>
    <row r="334" spans="3:31" x14ac:dyDescent="0.55000000000000004">
      <c r="C334" t="s">
        <v>950</v>
      </c>
      <c r="D334" t="s">
        <v>951</v>
      </c>
      <c r="E334" s="1" t="s">
        <v>943</v>
      </c>
      <c r="F334" s="14" t="s">
        <v>965</v>
      </c>
      <c r="T334">
        <v>1000</v>
      </c>
      <c r="Y334">
        <v>2.99</v>
      </c>
      <c r="AE334">
        <v>1</v>
      </c>
    </row>
    <row r="335" spans="3:31" x14ac:dyDescent="0.55000000000000004">
      <c r="C335" t="s">
        <v>950</v>
      </c>
      <c r="D335" t="s">
        <v>951</v>
      </c>
      <c r="E335" s="1" t="s">
        <v>944</v>
      </c>
      <c r="F335" s="14" t="s">
        <v>966</v>
      </c>
      <c r="T335">
        <v>1500</v>
      </c>
      <c r="Y335">
        <v>4.99</v>
      </c>
      <c r="AE335">
        <v>1</v>
      </c>
    </row>
    <row r="336" spans="3:31" x14ac:dyDescent="0.55000000000000004">
      <c r="C336" t="s">
        <v>950</v>
      </c>
      <c r="D336" t="s">
        <v>951</v>
      </c>
      <c r="E336" s="1" t="s">
        <v>945</v>
      </c>
      <c r="F336" s="14" t="s">
        <v>967</v>
      </c>
      <c r="T336">
        <v>1300</v>
      </c>
      <c r="Y336">
        <v>4</v>
      </c>
      <c r="AE336">
        <v>1</v>
      </c>
    </row>
    <row r="337" spans="3:31" x14ac:dyDescent="0.55000000000000004">
      <c r="C337" t="s">
        <v>950</v>
      </c>
      <c r="D337" t="s">
        <v>951</v>
      </c>
      <c r="E337" s="1" t="s">
        <v>946</v>
      </c>
      <c r="F337" s="14" t="s">
        <v>968</v>
      </c>
      <c r="T337">
        <v>700</v>
      </c>
      <c r="Y337">
        <v>2</v>
      </c>
      <c r="AE337">
        <v>3</v>
      </c>
    </row>
    <row r="338" spans="3:31" x14ac:dyDescent="0.55000000000000004">
      <c r="C338" t="s">
        <v>950</v>
      </c>
      <c r="D338" t="s">
        <v>951</v>
      </c>
      <c r="E338" s="1" t="s">
        <v>947</v>
      </c>
      <c r="F338" s="14" t="s">
        <v>969</v>
      </c>
      <c r="T338">
        <v>1200</v>
      </c>
      <c r="Y338">
        <v>3.48</v>
      </c>
      <c r="AE338">
        <v>1</v>
      </c>
    </row>
    <row r="339" spans="3:31" x14ac:dyDescent="0.55000000000000004">
      <c r="C339" t="s">
        <v>950</v>
      </c>
      <c r="D339" t="s">
        <v>951</v>
      </c>
      <c r="E339" s="1" t="s">
        <v>948</v>
      </c>
      <c r="F339" s="14" t="s">
        <v>970</v>
      </c>
      <c r="T339">
        <v>2000</v>
      </c>
      <c r="Y339">
        <v>6</v>
      </c>
      <c r="AE339">
        <v>1</v>
      </c>
    </row>
    <row r="340" spans="3:31" x14ac:dyDescent="0.55000000000000004">
      <c r="C340" t="s">
        <v>950</v>
      </c>
      <c r="D340" t="s">
        <v>951</v>
      </c>
      <c r="E340" s="1" t="s">
        <v>949</v>
      </c>
      <c r="F340" s="14" t="s">
        <v>971</v>
      </c>
      <c r="T340">
        <v>3000</v>
      </c>
      <c r="Y340">
        <v>9.9499999999999993</v>
      </c>
      <c r="AE340">
        <v>1</v>
      </c>
    </row>
  </sheetData>
  <autoFilter ref="A1:AF315" xr:uid="{5E33F179-DA0B-4324-8CB9-A4C41B2B3029}">
    <filterColumn colId="0">
      <customFilters>
        <customFilter operator="notEqual" val=" "/>
      </customFilters>
    </filterColumn>
  </autoFilter>
  <phoneticPr fontId="3"/>
  <hyperlinks>
    <hyperlink ref="I4" r:id="rId1" display="ftp://princessm@sv3148.xserver.jp/photo/A1-0001_F.jpg" xr:uid="{53D4625F-3DB8-4682-A9F6-48E4EE15E010}"/>
    <hyperlink ref="I145" r:id="rId2" display="https://blog.princessm.jp/photo/B4-0004_F.jpg" xr:uid="{15F0F17E-8497-48E6-BFF7-319A12BCB6E7}"/>
    <hyperlink ref="K145" r:id="rId3" xr:uid="{6F091D13-B91B-445F-9C26-A768DB011C6A}"/>
    <hyperlink ref="C169" r:id="rId4" display="https://princessm.jp/?mode=cate&amp;csid=0&amp;cbid=2398428" xr:uid="{3F6CDA6F-32A3-4AD6-942E-44C7405CD6AE}"/>
    <hyperlink ref="I195" r:id="rId5" display="https://blog.princessm.jp/wp-content/uploads/2018/04/D9-0003_1.jpg" xr:uid="{F19AC4E3-1472-4B6B-8F70-6F97C3703F32}"/>
    <hyperlink ref="I290" r:id="rId6" display="https://blog.princessm.jp/wp-content/uploads/2018/04/C3-0003_1.jpg" xr:uid="{276AC34F-A917-49DA-96BC-2242ECF55C57}"/>
    <hyperlink ref="I106" r:id="rId7" display="https://blog.princessm.jp/wp-content/uploads/2018/04/A8-0006_1.jpg" xr:uid="{6B3F6071-E230-4C59-82FA-1BE8D6A4939B}"/>
    <hyperlink ref="K106" r:id="rId8" xr:uid="{C724B40E-9EC0-4DAB-8037-B33FF1A7AC71}"/>
    <hyperlink ref="L106" r:id="rId9" xr:uid="{79B4DF05-31E7-4C46-8431-475419AD54D4}"/>
    <hyperlink ref="M106" r:id="rId10" xr:uid="{61D3C7AE-FB4A-44D4-B7A0-E8B036017390}"/>
    <hyperlink ref="I196" r:id="rId11" display="https://blog.princessm.jp/wp-content/uploads/2018/05/C3-0004_1.jpg" xr:uid="{5BB2AEEA-1AF7-43B6-9CC9-50EF047932FE}"/>
    <hyperlink ref="K196" r:id="rId12" xr:uid="{7EBF4A8A-65C1-4D0E-8646-E118292B296A}"/>
    <hyperlink ref="L196" r:id="rId13" xr:uid="{0CB6F57C-31FC-4268-9294-9E53E62301DE}"/>
    <hyperlink ref="M196" r:id="rId14" xr:uid="{D54468E9-255B-43E7-9E65-F1F5E23CD3CE}"/>
    <hyperlink ref="N196" r:id="rId15" xr:uid="{DAC5B6C0-D3CE-456C-B4F9-2CC3C8925C01}"/>
    <hyperlink ref="I197" r:id="rId16" display="https://blog.princessm.jp/wp-content/uploads/2018/05/C3-0005_1.jpg" xr:uid="{47B8D319-F6F5-491A-96F8-99F4B6553E8D}"/>
    <hyperlink ref="K197" r:id="rId17" xr:uid="{B64A587A-E61A-4491-A471-0E7FB9C08CF7}"/>
    <hyperlink ref="L197" r:id="rId18" xr:uid="{84A6EBEC-1FD1-4720-9181-683F8B6DD1C3}"/>
    <hyperlink ref="M197" r:id="rId19" xr:uid="{7183A780-D2A5-4697-8DD3-D2035987AF1D}"/>
    <hyperlink ref="I198" r:id="rId20" display="https://blog.princessm.jp/wp-content/uploads/2018/05/C3-0006_1.jpg" xr:uid="{C70BCD8D-7131-4445-B57C-41405FBC1D8B}"/>
    <hyperlink ref="K198" r:id="rId21" xr:uid="{8C86B9B7-EBD5-41F0-99A7-19D04D8ECE32}"/>
    <hyperlink ref="L198" r:id="rId22" xr:uid="{DC1A25BE-3255-4CA9-AD5B-8BF3E2DA41C4}"/>
    <hyperlink ref="K199:P199" r:id="rId23" display="https://blog.princessm.jp/wp-content/uploads/2018/05/C3-0007_1.jpg" xr:uid="{2EA59AB6-74BB-4AA7-AA03-01721EB14C2F}"/>
    <hyperlink ref="K199" r:id="rId24" xr:uid="{6121A4DC-FB86-44C8-8CB6-301FAB52B3B9}"/>
    <hyperlink ref="L199" r:id="rId25" xr:uid="{076F31BA-17AC-46BF-A2B2-2D1B4E62653A}"/>
    <hyperlink ref="M199" r:id="rId26" xr:uid="{1DC30990-577E-4EF1-B3A1-8050C1D5F284}"/>
    <hyperlink ref="N199" r:id="rId27" xr:uid="{AC737897-EE29-49CB-A5DE-1A19ACDED321}"/>
    <hyperlink ref="O199" r:id="rId28" xr:uid="{8758EDBC-31F6-4BF5-A9B2-6027041B0C05}"/>
    <hyperlink ref="P199" r:id="rId29" xr:uid="{5695498C-4E52-469A-A416-4BE4870F9DE1}"/>
    <hyperlink ref="I204" r:id="rId30" display="https://blog.princessm.jp/wp-content/uploads/2018/05/C3-0008_1.jpg" xr:uid="{759D1DEC-C961-4456-AFB7-E89ED2D27432}"/>
    <hyperlink ref="K204" r:id="rId31" xr:uid="{AF20756C-B402-4C91-B1A9-B235E4ACE8A3}"/>
    <hyperlink ref="L204" r:id="rId32" xr:uid="{89FFCDBB-D07C-459C-852A-D31C754105C1}"/>
    <hyperlink ref="M204" r:id="rId33" xr:uid="{660F6EEE-9C31-4FC0-BCB4-81C48CB07B6C}"/>
    <hyperlink ref="I200" r:id="rId34" display="https://blog.princessm.jp/wp-content/uploads/2018/05/C3-0007_1.jpg" xr:uid="{FAA2B385-63B2-46D4-88B2-296B20C22BF3}"/>
    <hyperlink ref="I201" r:id="rId35" display="https://blog.princessm.jp/wp-content/uploads/2018/05/C3-0007_1.jpg" xr:uid="{7B1C4838-C28C-4C5C-BDE6-82B5E7F61DF5}"/>
    <hyperlink ref="I202" r:id="rId36" display="https://blog.princessm.jp/wp-content/uploads/2018/05/C3-0007_1.jpg" xr:uid="{05AF009C-3812-40F3-B3CE-353B8D9F0234}"/>
    <hyperlink ref="I203" r:id="rId37" display="https://blog.princessm.jp/wp-content/uploads/2018/05/C3-0007_1.jpg" xr:uid="{1BF132D3-7A4C-4FE7-9E1B-60F3E8479E86}"/>
    <hyperlink ref="K200:P200" r:id="rId38" display="https://blog.princessm.jp/wp-content/uploads/2018/05/C3-0007_1.jpg" xr:uid="{C09296A8-AD73-4E63-8CFA-BBE0B984B419}"/>
    <hyperlink ref="K201:P201" r:id="rId39" display="https://blog.princessm.jp/wp-content/uploads/2018/05/C3-0007_1.jpg" xr:uid="{F3624260-5126-4894-999F-367727C79AE3}"/>
    <hyperlink ref="K202:P202" r:id="rId40" display="https://blog.princessm.jp/wp-content/uploads/2018/05/C3-0007_1.jpg" xr:uid="{63519E45-172E-4025-A655-6CD5C2A836AF}"/>
    <hyperlink ref="K203:P203" r:id="rId41" display="https://blog.princessm.jp/wp-content/uploads/2018/05/C3-0007_1.jpg" xr:uid="{83AE586F-4C1F-4504-A2F9-9401A5AB501D}"/>
    <hyperlink ref="K200" r:id="rId42" xr:uid="{22A32005-6BD4-40C2-9AEE-4E1D6D3692AA}"/>
    <hyperlink ref="K201" r:id="rId43" xr:uid="{31CFF6FF-B877-4F91-8FF2-DD46D1AF116F}"/>
    <hyperlink ref="K202" r:id="rId44" xr:uid="{654D39F3-7855-4038-9A88-2A09146E618A}"/>
    <hyperlink ref="K203" r:id="rId45" xr:uid="{D27306CA-39AC-4156-B256-32A1280EF858}"/>
    <hyperlink ref="L200" r:id="rId46" xr:uid="{6800F885-73FD-40A4-B569-EDDAD4F7DC0C}"/>
    <hyperlink ref="L201" r:id="rId47" xr:uid="{08E313D7-158D-41BE-8D81-A660F48E3384}"/>
    <hyperlink ref="L202" r:id="rId48" xr:uid="{23333ACE-6CDA-4622-9FBB-4852B8765548}"/>
    <hyperlink ref="L203" r:id="rId49" xr:uid="{EF154E6B-8CF3-4E15-A74C-FEBB12FFF1BE}"/>
    <hyperlink ref="M200" r:id="rId50" xr:uid="{EB798D53-AA63-49A6-B259-4F4EAEE0CBAA}"/>
    <hyperlink ref="M201" r:id="rId51" xr:uid="{6F823B5B-6B9A-43C4-B6E0-B5459C3EACC3}"/>
    <hyperlink ref="M202" r:id="rId52" xr:uid="{4D510E2B-736B-4880-9340-5FA7C96F6882}"/>
    <hyperlink ref="M203" r:id="rId53" xr:uid="{56DEE4E4-1CE5-4D6D-BCF9-EE072C2D3FC0}"/>
    <hyperlink ref="N200" r:id="rId54" xr:uid="{AE3B7334-D28E-4CDD-A359-21EB39B4CDFA}"/>
    <hyperlink ref="N201" r:id="rId55" xr:uid="{FDE0B6A8-178A-47E5-8E36-863624446999}"/>
    <hyperlink ref="N202" r:id="rId56" xr:uid="{BC0A51BC-66A5-4BE3-B549-63A20C7C7DEE}"/>
    <hyperlink ref="N203" r:id="rId57" xr:uid="{52BAD6ED-1B10-4857-A189-4C7EDA90971C}"/>
    <hyperlink ref="O200" r:id="rId58" xr:uid="{F35B3279-B8DC-4B47-B501-7481B2FC9B10}"/>
    <hyperlink ref="O201" r:id="rId59" xr:uid="{76C2794B-EBC8-4371-A9B2-3C954CD837F3}"/>
    <hyperlink ref="O202" r:id="rId60" xr:uid="{EA0D1A2D-0BB7-41AF-BA83-D343A287F5F8}"/>
    <hyperlink ref="O203" r:id="rId61" xr:uid="{D8561DD0-528A-4B3B-84CD-6C88C9C4568C}"/>
    <hyperlink ref="P200" r:id="rId62" xr:uid="{CD7FFD44-EF9E-446C-B474-2850FD952CCF}"/>
    <hyperlink ref="P201" r:id="rId63" xr:uid="{28A2259B-AD43-4E6D-9D5E-C0C30886C6E4}"/>
    <hyperlink ref="P202" r:id="rId64" xr:uid="{DE69170D-5559-493B-81A0-01740913BA4E}"/>
    <hyperlink ref="P203" r:id="rId65" xr:uid="{AEFC3AE1-2861-4F8E-AB62-9F5C8EBA350C}"/>
  </hyperlinks>
  <pageMargins left="0.25" right="0.25" top="0.75" bottom="0.75" header="0.3" footer="0.3"/>
  <pageSetup paperSize="9" scale="60" fitToHeight="0" orientation="landscape" horizontalDpi="4294967293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Master0622</vt:lpstr>
      <vt:lpstr>sheet2 大物</vt:lpstr>
      <vt:lpstr>Sheet1</vt:lpstr>
      <vt:lpstr>家具フェア</vt:lpstr>
      <vt:lpstr>京阪園芸</vt:lpstr>
      <vt:lpstr>Master0622!Print_Area</vt:lpstr>
      <vt:lpstr>家具フェア!Print_Area</vt:lpstr>
      <vt:lpstr>京阪園芸!Print_Area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2018-08-27T04:02:30Z</cp:lastPrinted>
  <dcterms:created xsi:type="dcterms:W3CDTF">2018-06-16T11:11:49Z</dcterms:created>
  <dcterms:modified xsi:type="dcterms:W3CDTF">2019-01-22T06:24:45Z</dcterms:modified>
</cp:coreProperties>
</file>