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34C7AAC5-3868-4871-B88D-C9E93AAE6A82}" xr6:coauthVersionLast="32" xr6:coauthVersionMax="32" xr10:uidLastSave="{00000000-0000-0000-0000-000000000000}"/>
  <bookViews>
    <workbookView xWindow="0" yWindow="0" windowWidth="19200" windowHeight="8080" xr2:uid="{FE9FDE7F-1AEA-4E22-AADC-5059069CDAC1}"/>
  </bookViews>
  <sheets>
    <sheet name="Sheet1" sheetId="1" r:id="rId1"/>
    <sheet name="Sheet2" sheetId="2" r:id="rId2"/>
  </sheets>
  <definedNames>
    <definedName name="_xlnm._FilterDatabase" localSheetId="0" hidden="1">Sheet1!$A$2:$AC$149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2" i="1" l="1"/>
  <c r="X143" i="1"/>
  <c r="X144" i="1"/>
  <c r="X145" i="1"/>
  <c r="W142" i="1"/>
  <c r="W143" i="1"/>
  <c r="W144" i="1"/>
  <c r="W145" i="1"/>
  <c r="W141" i="1"/>
  <c r="Y141" i="1" s="1"/>
  <c r="Z141" i="1" s="1"/>
  <c r="X141" i="1"/>
  <c r="Y142" i="1"/>
  <c r="Z142" i="1" s="1"/>
  <c r="Y143" i="1" l="1"/>
  <c r="Z143" i="1" s="1"/>
  <c r="Y144" i="1"/>
  <c r="Z144" i="1" s="1"/>
  <c r="Y145" i="1"/>
  <c r="Z145" i="1" s="1"/>
  <c r="AC129" i="1" l="1"/>
  <c r="W129" i="1"/>
  <c r="X129" i="1" s="1"/>
  <c r="Y129" i="1" s="1"/>
  <c r="Z129" i="1" s="1"/>
  <c r="Z95" i="1" l="1"/>
  <c r="Z94" i="1"/>
  <c r="Z93" i="1"/>
  <c r="Z92" i="1"/>
  <c r="Z91" i="1"/>
  <c r="Z90" i="1"/>
  <c r="AC95" i="1"/>
  <c r="AC94" i="1"/>
  <c r="AC93" i="1"/>
  <c r="AC92" i="1"/>
  <c r="AC91" i="1"/>
  <c r="AC90" i="1"/>
  <c r="AC133" i="1" l="1"/>
  <c r="W133" i="1"/>
  <c r="AC132" i="1"/>
  <c r="W132" i="1"/>
  <c r="X132" i="1" s="1"/>
  <c r="Y132" i="1" s="1"/>
  <c r="Z132" i="1" s="1"/>
  <c r="W128" i="1"/>
  <c r="AC128" i="1"/>
  <c r="AC89" i="1"/>
  <c r="AC86" i="1"/>
  <c r="AC106" i="1"/>
  <c r="AC105" i="1"/>
  <c r="AC104" i="1"/>
  <c r="AC103" i="1"/>
  <c r="AC102" i="1"/>
  <c r="AC101" i="1"/>
  <c r="AC100" i="1"/>
  <c r="AC99" i="1"/>
  <c r="AC98" i="1"/>
  <c r="AC97" i="1"/>
  <c r="AC96" i="1"/>
  <c r="AC139" i="1"/>
  <c r="AC138" i="1"/>
  <c r="AC137" i="1"/>
  <c r="AC136" i="1"/>
  <c r="AC135" i="1"/>
  <c r="AC134" i="1"/>
  <c r="AC131" i="1"/>
  <c r="AC130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87" i="1"/>
  <c r="AC88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W139" i="1"/>
  <c r="X139" i="1" s="1"/>
  <c r="Y139" i="1" s="1"/>
  <c r="Z139" i="1" s="1"/>
  <c r="W138" i="1"/>
  <c r="X138" i="1" s="1"/>
  <c r="W137" i="1"/>
  <c r="X137" i="1" s="1"/>
  <c r="Y137" i="1" s="1"/>
  <c r="Z137" i="1" s="1"/>
  <c r="W136" i="1"/>
  <c r="W135" i="1"/>
  <c r="X135" i="1" s="1"/>
  <c r="W134" i="1"/>
  <c r="X134" i="1" s="1"/>
  <c r="Y134" i="1" s="1"/>
  <c r="Z134" i="1" s="1"/>
  <c r="W131" i="1"/>
  <c r="X131" i="1" s="1"/>
  <c r="W130" i="1"/>
  <c r="X130" i="1" s="1"/>
  <c r="W127" i="1"/>
  <c r="X127" i="1" s="1"/>
  <c r="W126" i="1"/>
  <c r="X126" i="1" s="1"/>
  <c r="Y126" i="1" s="1"/>
  <c r="Z126" i="1" s="1"/>
  <c r="W125" i="1"/>
  <c r="X125" i="1" s="1"/>
  <c r="W124" i="1"/>
  <c r="W123" i="1"/>
  <c r="X123" i="1" s="1"/>
  <c r="W122" i="1"/>
  <c r="X122" i="1" s="1"/>
  <c r="Y122" i="1" s="1"/>
  <c r="Z122" i="1" s="1"/>
  <c r="W121" i="1"/>
  <c r="X121" i="1" s="1"/>
  <c r="W120" i="1"/>
  <c r="X120" i="1" s="1"/>
  <c r="W119" i="1"/>
  <c r="X119" i="1" s="1"/>
  <c r="Y119" i="1" s="1"/>
  <c r="Z119" i="1" s="1"/>
  <c r="W118" i="1"/>
  <c r="X118" i="1" s="1"/>
  <c r="W117" i="1"/>
  <c r="W116" i="1"/>
  <c r="X116" i="1" s="1"/>
  <c r="W115" i="1"/>
  <c r="X115" i="1" s="1"/>
  <c r="Y115" i="1" s="1"/>
  <c r="Z115" i="1" s="1"/>
  <c r="W114" i="1"/>
  <c r="X114" i="1" s="1"/>
  <c r="W113" i="1"/>
  <c r="X113" i="1" s="1"/>
  <c r="W112" i="1"/>
  <c r="X112" i="1" s="1"/>
  <c r="W111" i="1"/>
  <c r="X111" i="1" s="1"/>
  <c r="Y111" i="1" s="1"/>
  <c r="Z111" i="1" s="1"/>
  <c r="W110" i="1"/>
  <c r="X110" i="1" s="1"/>
  <c r="W109" i="1"/>
  <c r="W108" i="1"/>
  <c r="X108" i="1" s="1"/>
  <c r="W107" i="1"/>
  <c r="X107" i="1" s="1"/>
  <c r="Y107" i="1" s="1"/>
  <c r="Z107" i="1" s="1"/>
  <c r="W106" i="1"/>
  <c r="X106" i="1" s="1"/>
  <c r="W105" i="1"/>
  <c r="X105" i="1" s="1"/>
  <c r="W104" i="1"/>
  <c r="X104" i="1" s="1"/>
  <c r="W103" i="1"/>
  <c r="X103" i="1" s="1"/>
  <c r="Y103" i="1" s="1"/>
  <c r="Z103" i="1" s="1"/>
  <c r="W102" i="1"/>
  <c r="X102" i="1" s="1"/>
  <c r="W101" i="1"/>
  <c r="W100" i="1"/>
  <c r="X100" i="1" s="1"/>
  <c r="W99" i="1"/>
  <c r="X99" i="1" s="1"/>
  <c r="Y99" i="1" s="1"/>
  <c r="Z99" i="1" s="1"/>
  <c r="W98" i="1"/>
  <c r="X98" i="1" s="1"/>
  <c r="W97" i="1"/>
  <c r="X97" i="1" s="1"/>
  <c r="W96" i="1"/>
  <c r="X96" i="1" s="1"/>
  <c r="W89" i="1"/>
  <c r="X89" i="1" s="1"/>
  <c r="Y89" i="1" s="1"/>
  <c r="Z89" i="1" s="1"/>
  <c r="W86" i="1"/>
  <c r="W87" i="1"/>
  <c r="X87" i="1" s="1"/>
  <c r="W88" i="1"/>
  <c r="X88" i="1" s="1"/>
  <c r="W85" i="1"/>
  <c r="W84" i="1"/>
  <c r="X84" i="1" s="1"/>
  <c r="W83" i="1"/>
  <c r="X83" i="1" s="1"/>
  <c r="W82" i="1"/>
  <c r="X82" i="1" s="1"/>
  <c r="Y82" i="1" s="1"/>
  <c r="Z82" i="1" s="1"/>
  <c r="W81" i="1"/>
  <c r="W80" i="1"/>
  <c r="W79" i="1"/>
  <c r="X79" i="1" s="1"/>
  <c r="W78" i="1"/>
  <c r="X78" i="1" s="1"/>
  <c r="W77" i="1"/>
  <c r="X77" i="1" s="1"/>
  <c r="W76" i="1"/>
  <c r="X76" i="1" s="1"/>
  <c r="W75" i="1"/>
  <c r="X75" i="1" s="1"/>
  <c r="Y75" i="1" s="1"/>
  <c r="Z75" i="1" s="1"/>
  <c r="W74" i="1"/>
  <c r="W73" i="1"/>
  <c r="W72" i="1"/>
  <c r="X72" i="1" s="1"/>
  <c r="W71" i="1"/>
  <c r="X71" i="1" s="1"/>
  <c r="Y71" i="1" s="1"/>
  <c r="Z71" i="1" s="1"/>
  <c r="W70" i="1"/>
  <c r="W69" i="1"/>
  <c r="X69" i="1" s="1"/>
  <c r="X133" i="1" l="1"/>
  <c r="Y133" i="1" s="1"/>
  <c r="Z133" i="1" s="1"/>
  <c r="X128" i="1"/>
  <c r="Y128" i="1" s="1"/>
  <c r="Z128" i="1" s="1"/>
  <c r="X74" i="1"/>
  <c r="Y74" i="1" s="1"/>
  <c r="Z74" i="1" s="1"/>
  <c r="X81" i="1"/>
  <c r="Y81" i="1" s="1"/>
  <c r="Z81" i="1" s="1"/>
  <c r="Y78" i="1"/>
  <c r="Z78" i="1" s="1"/>
  <c r="Y69" i="1"/>
  <c r="Y77" i="1"/>
  <c r="Z77" i="1" s="1"/>
  <c r="Y84" i="1"/>
  <c r="Z84" i="1" s="1"/>
  <c r="Y97" i="1"/>
  <c r="Z97" i="1" s="1"/>
  <c r="Y105" i="1"/>
  <c r="Z105" i="1" s="1"/>
  <c r="Y113" i="1"/>
  <c r="Z113" i="1" s="1"/>
  <c r="Y121" i="1"/>
  <c r="Z121" i="1" s="1"/>
  <c r="Y130" i="1"/>
  <c r="Z130" i="1" s="1"/>
  <c r="X70" i="1"/>
  <c r="Y70" i="1" s="1"/>
  <c r="Z70" i="1" s="1"/>
  <c r="X85" i="1"/>
  <c r="Y85" i="1" s="1"/>
  <c r="Z85" i="1" s="1"/>
  <c r="Y98" i="1"/>
  <c r="Z98" i="1" s="1"/>
  <c r="Y102" i="1"/>
  <c r="Z102" i="1" s="1"/>
  <c r="Y106" i="1"/>
  <c r="Z106" i="1" s="1"/>
  <c r="Y110" i="1"/>
  <c r="Z110" i="1" s="1"/>
  <c r="Y114" i="1"/>
  <c r="Z114" i="1" s="1"/>
  <c r="Y118" i="1"/>
  <c r="Z118" i="1" s="1"/>
  <c r="Y125" i="1"/>
  <c r="Z125" i="1" s="1"/>
  <c r="Y131" i="1"/>
  <c r="Z131" i="1" s="1"/>
  <c r="Y138" i="1"/>
  <c r="Z138" i="1" s="1"/>
  <c r="X73" i="1"/>
  <c r="Y73" i="1" s="1"/>
  <c r="Z73" i="1" s="1"/>
  <c r="X80" i="1"/>
  <c r="Y80" i="1" s="1"/>
  <c r="Z80" i="1" s="1"/>
  <c r="X86" i="1"/>
  <c r="Y86" i="1" s="1"/>
  <c r="Z86" i="1" s="1"/>
  <c r="X101" i="1"/>
  <c r="Y101" i="1" s="1"/>
  <c r="Z101" i="1" s="1"/>
  <c r="X109" i="1"/>
  <c r="Y109" i="1" s="1"/>
  <c r="Z109" i="1" s="1"/>
  <c r="X117" i="1"/>
  <c r="Y117" i="1" s="1"/>
  <c r="Z117" i="1" s="1"/>
  <c r="X124" i="1"/>
  <c r="Y124" i="1" s="1"/>
  <c r="Z124" i="1" s="1"/>
  <c r="X136" i="1"/>
  <c r="Y136" i="1" s="1"/>
  <c r="Z136" i="1" s="1"/>
  <c r="Y87" i="1"/>
  <c r="Z87" i="1" s="1"/>
  <c r="Y112" i="1"/>
  <c r="Z112" i="1" s="1"/>
  <c r="Y100" i="1"/>
  <c r="Z100" i="1" s="1"/>
  <c r="Y108" i="1"/>
  <c r="Z108" i="1" s="1"/>
  <c r="Y120" i="1"/>
  <c r="Z120" i="1" s="1"/>
  <c r="Y127" i="1"/>
  <c r="Z127" i="1" s="1"/>
  <c r="Y72" i="1"/>
  <c r="Z72" i="1" s="1"/>
  <c r="Y76" i="1"/>
  <c r="Z76" i="1" s="1"/>
  <c r="Y79" i="1"/>
  <c r="Z79" i="1" s="1"/>
  <c r="Y83" i="1"/>
  <c r="Z83" i="1" s="1"/>
  <c r="Y96" i="1"/>
  <c r="Z96" i="1" s="1"/>
  <c r="Y104" i="1"/>
  <c r="Z104" i="1" s="1"/>
  <c r="Y116" i="1"/>
  <c r="Z116" i="1" s="1"/>
  <c r="Y123" i="1"/>
  <c r="Z123" i="1" s="1"/>
  <c r="Y135" i="1"/>
  <c r="Z135" i="1" s="1"/>
  <c r="Y88" i="1"/>
  <c r="Z88" i="1" s="1"/>
  <c r="Z69" i="1" l="1"/>
  <c r="AC11" i="1"/>
  <c r="AC9" i="1"/>
  <c r="V67" i="1" l="1"/>
  <c r="S67" i="1"/>
  <c r="AC66" i="1"/>
  <c r="AC65" i="1"/>
  <c r="AC64" i="1"/>
  <c r="AC63" i="1"/>
  <c r="AC62" i="1"/>
  <c r="AC60" i="1"/>
  <c r="AC59" i="1"/>
  <c r="AC58" i="1"/>
  <c r="AC57" i="1"/>
  <c r="AC56" i="1"/>
  <c r="AC55" i="1"/>
  <c r="W57" i="1"/>
  <c r="X57" i="1" s="1"/>
  <c r="W56" i="1"/>
  <c r="X56" i="1" s="1"/>
  <c r="Y56" i="1" s="1"/>
  <c r="Z56" i="1" s="1"/>
  <c r="AC54" i="1"/>
  <c r="AC53" i="1"/>
  <c r="AC52" i="1"/>
  <c r="W54" i="1"/>
  <c r="X54" i="1" s="1"/>
  <c r="W53" i="1"/>
  <c r="X53" i="1" s="1"/>
  <c r="AC51" i="1"/>
  <c r="AC50" i="1"/>
  <c r="AC49" i="1"/>
  <c r="AC48" i="1"/>
  <c r="AC47" i="1"/>
  <c r="AC46" i="1"/>
  <c r="AC45" i="1"/>
  <c r="AC43" i="1"/>
  <c r="AC42" i="1"/>
  <c r="AC41" i="1"/>
  <c r="AC40" i="1"/>
  <c r="AC39" i="1"/>
  <c r="AC38" i="1"/>
  <c r="AC37" i="1"/>
  <c r="AC36" i="1"/>
  <c r="AC35" i="1"/>
  <c r="AC34" i="1"/>
  <c r="AC33" i="1"/>
  <c r="W66" i="1"/>
  <c r="X66" i="1" s="1"/>
  <c r="Y66" i="1" s="1"/>
  <c r="Z66" i="1" s="1"/>
  <c r="W65" i="1"/>
  <c r="X65" i="1" s="1"/>
  <c r="Y65" i="1" s="1"/>
  <c r="Z65" i="1" s="1"/>
  <c r="W64" i="1"/>
  <c r="X64" i="1" s="1"/>
  <c r="Y64" i="1" s="1"/>
  <c r="Z64" i="1" s="1"/>
  <c r="W63" i="1"/>
  <c r="X63" i="1" s="1"/>
  <c r="Y63" i="1" s="1"/>
  <c r="Z63" i="1" s="1"/>
  <c r="W62" i="1"/>
  <c r="X62" i="1" s="1"/>
  <c r="Y62" i="1" s="1"/>
  <c r="Z62" i="1" s="1"/>
  <c r="W61" i="1"/>
  <c r="X61" i="1" s="1"/>
  <c r="Y61" i="1" s="1"/>
  <c r="Z61" i="1" s="1"/>
  <c r="W60" i="1"/>
  <c r="X60" i="1" s="1"/>
  <c r="Y60" i="1" s="1"/>
  <c r="Z60" i="1" s="1"/>
  <c r="W59" i="1"/>
  <c r="X59" i="1" s="1"/>
  <c r="Y59" i="1" s="1"/>
  <c r="Z59" i="1" s="1"/>
  <c r="W58" i="1"/>
  <c r="X58" i="1" s="1"/>
  <c r="Y58" i="1" s="1"/>
  <c r="Z58" i="1" s="1"/>
  <c r="W55" i="1"/>
  <c r="X55" i="1" s="1"/>
  <c r="Y55" i="1" s="1"/>
  <c r="Z55" i="1" s="1"/>
  <c r="W52" i="1"/>
  <c r="X52" i="1" s="1"/>
  <c r="Y52" i="1" s="1"/>
  <c r="Z52" i="1" s="1"/>
  <c r="W51" i="1"/>
  <c r="X51" i="1" s="1"/>
  <c r="Y51" i="1" s="1"/>
  <c r="Z51" i="1" s="1"/>
  <c r="W50" i="1"/>
  <c r="X50" i="1" s="1"/>
  <c r="Y50" i="1" s="1"/>
  <c r="Z50" i="1" s="1"/>
  <c r="W49" i="1"/>
  <c r="X49" i="1" s="1"/>
  <c r="Y49" i="1" s="1"/>
  <c r="Z49" i="1" s="1"/>
  <c r="W48" i="1"/>
  <c r="X48" i="1" s="1"/>
  <c r="Y48" i="1" s="1"/>
  <c r="Z48" i="1" s="1"/>
  <c r="W47" i="1"/>
  <c r="X47" i="1" s="1"/>
  <c r="Y47" i="1" s="1"/>
  <c r="Z47" i="1" s="1"/>
  <c r="W46" i="1"/>
  <c r="X46" i="1" s="1"/>
  <c r="Y46" i="1" s="1"/>
  <c r="Z46" i="1" s="1"/>
  <c r="W45" i="1"/>
  <c r="X45" i="1" s="1"/>
  <c r="Y45" i="1" s="1"/>
  <c r="Z45" i="1" s="1"/>
  <c r="W44" i="1"/>
  <c r="X44" i="1" s="1"/>
  <c r="Y44" i="1" s="1"/>
  <c r="Z44" i="1" s="1"/>
  <c r="W43" i="1"/>
  <c r="X43" i="1" s="1"/>
  <c r="Y43" i="1" s="1"/>
  <c r="Z43" i="1" s="1"/>
  <c r="W42" i="1"/>
  <c r="X42" i="1" s="1"/>
  <c r="Y42" i="1" s="1"/>
  <c r="Z42" i="1" s="1"/>
  <c r="W41" i="1"/>
  <c r="X41" i="1" s="1"/>
  <c r="Y41" i="1" s="1"/>
  <c r="Z41" i="1" s="1"/>
  <c r="W40" i="1"/>
  <c r="X40" i="1" s="1"/>
  <c r="Y40" i="1" s="1"/>
  <c r="Z40" i="1" s="1"/>
  <c r="W39" i="1"/>
  <c r="X39" i="1" s="1"/>
  <c r="Y39" i="1" s="1"/>
  <c r="Z39" i="1" s="1"/>
  <c r="W38" i="1"/>
  <c r="X38" i="1" s="1"/>
  <c r="Y38" i="1" s="1"/>
  <c r="Z38" i="1" s="1"/>
  <c r="W37" i="1"/>
  <c r="X37" i="1" s="1"/>
  <c r="Y37" i="1" s="1"/>
  <c r="Z37" i="1" s="1"/>
  <c r="W36" i="1"/>
  <c r="X36" i="1" s="1"/>
  <c r="Y36" i="1" s="1"/>
  <c r="Z36" i="1" s="1"/>
  <c r="W35" i="1"/>
  <c r="X35" i="1" s="1"/>
  <c r="Y35" i="1" s="1"/>
  <c r="Z35" i="1" s="1"/>
  <c r="W34" i="1"/>
  <c r="X34" i="1" s="1"/>
  <c r="Y34" i="1" s="1"/>
  <c r="Z34" i="1" s="1"/>
  <c r="W33" i="1"/>
  <c r="X33" i="1" s="1"/>
  <c r="Y33" i="1" s="1"/>
  <c r="Z33" i="1" s="1"/>
  <c r="W32" i="1"/>
  <c r="X32" i="1" s="1"/>
  <c r="Y32" i="1" s="1"/>
  <c r="Z32" i="1" s="1"/>
  <c r="AC32" i="1"/>
  <c r="Y57" i="1" l="1"/>
  <c r="Z57" i="1" s="1"/>
  <c r="Y53" i="1"/>
  <c r="Z53" i="1" s="1"/>
  <c r="Y54" i="1"/>
  <c r="Z54" i="1" s="1"/>
  <c r="AC22" i="1" l="1"/>
  <c r="AC21" i="1"/>
  <c r="AC20" i="1"/>
  <c r="W22" i="1"/>
  <c r="W21" i="1"/>
  <c r="W20" i="1"/>
  <c r="X20" i="1" s="1"/>
  <c r="W14" i="1"/>
  <c r="X14" i="1" s="1"/>
  <c r="Y14" i="1" s="1"/>
  <c r="Z14" i="1" s="1"/>
  <c r="W15" i="1"/>
  <c r="X15" i="1" s="1"/>
  <c r="Y15" i="1" s="1"/>
  <c r="Z15" i="1" s="1"/>
  <c r="W16" i="1"/>
  <c r="X16" i="1" s="1"/>
  <c r="Y16" i="1" s="1"/>
  <c r="Z16" i="1" s="1"/>
  <c r="W17" i="1"/>
  <c r="X17" i="1" s="1"/>
  <c r="W18" i="1"/>
  <c r="X18" i="1" s="1"/>
  <c r="W19" i="1"/>
  <c r="X19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31" i="1"/>
  <c r="X31" i="1" s="1"/>
  <c r="AC31" i="1"/>
  <c r="AC30" i="1"/>
  <c r="AC29" i="1"/>
  <c r="AC28" i="1"/>
  <c r="AC27" i="1"/>
  <c r="AC26" i="1"/>
  <c r="AC25" i="1"/>
  <c r="AC24" i="1"/>
  <c r="AC23" i="1"/>
  <c r="AC19" i="1"/>
  <c r="AC18" i="1"/>
  <c r="AC17" i="1"/>
  <c r="AC16" i="1"/>
  <c r="AC15" i="1"/>
  <c r="AC14" i="1"/>
  <c r="AC13" i="1"/>
  <c r="W13" i="1"/>
  <c r="W4" i="1"/>
  <c r="X4" i="1" s="1"/>
  <c r="W5" i="1"/>
  <c r="X5" i="1" s="1"/>
  <c r="W6" i="1"/>
  <c r="W7" i="1"/>
  <c r="X7" i="1" s="1"/>
  <c r="W8" i="1"/>
  <c r="X8" i="1" s="1"/>
  <c r="W9" i="1"/>
  <c r="X9" i="1" s="1"/>
  <c r="Y9" i="1" s="1"/>
  <c r="Z9" i="1" s="1"/>
  <c r="W10" i="1"/>
  <c r="X10" i="1" s="1"/>
  <c r="W11" i="1"/>
  <c r="X11" i="1" s="1"/>
  <c r="W12" i="1"/>
  <c r="Y12" i="1" s="1"/>
  <c r="Z12" i="1" s="1"/>
  <c r="W3" i="1"/>
  <c r="X3" i="1" l="1"/>
  <c r="Y3" i="1" s="1"/>
  <c r="W67" i="1"/>
  <c r="X13" i="1"/>
  <c r="Y13" i="1" s="1"/>
  <c r="Z13" i="1" s="1"/>
  <c r="Y8" i="1"/>
  <c r="Z8" i="1" s="1"/>
  <c r="Y10" i="1"/>
  <c r="Z10" i="1" s="1"/>
  <c r="Y5" i="1"/>
  <c r="Z5" i="1" s="1"/>
  <c r="Y4" i="1"/>
  <c r="Z4" i="1" s="1"/>
  <c r="X6" i="1"/>
  <c r="Y6" i="1" s="1"/>
  <c r="Z6" i="1" s="1"/>
  <c r="X22" i="1"/>
  <c r="Y22" i="1" s="1"/>
  <c r="Z22" i="1" s="1"/>
  <c r="X21" i="1"/>
  <c r="Y21" i="1" s="1"/>
  <c r="Z21" i="1" s="1"/>
  <c r="Y20" i="1"/>
  <c r="Z20" i="1" s="1"/>
  <c r="Y31" i="1"/>
  <c r="Z31" i="1" s="1"/>
  <c r="Y30" i="1"/>
  <c r="Z30" i="1" s="1"/>
  <c r="Y29" i="1"/>
  <c r="Z29" i="1" s="1"/>
  <c r="Y28" i="1"/>
  <c r="Z28" i="1" s="1"/>
  <c r="Y27" i="1"/>
  <c r="Z27" i="1" s="1"/>
  <c r="Y26" i="1"/>
  <c r="Z26" i="1" s="1"/>
  <c r="Y25" i="1"/>
  <c r="Z25" i="1" s="1"/>
  <c r="Y24" i="1"/>
  <c r="Z24" i="1" s="1"/>
  <c r="Y23" i="1"/>
  <c r="Z23" i="1" s="1"/>
  <c r="Y19" i="1"/>
  <c r="Z19" i="1" s="1"/>
  <c r="Y18" i="1"/>
  <c r="Z18" i="1" s="1"/>
  <c r="Y17" i="1"/>
  <c r="Z17" i="1" s="1"/>
  <c r="Y11" i="1"/>
  <c r="Z11" i="1" s="1"/>
  <c r="Y7" i="1"/>
  <c r="Z7" i="1" s="1"/>
  <c r="E20" i="2"/>
  <c r="E18" i="2"/>
  <c r="Z3" i="1" l="1"/>
  <c r="Z67" i="1" s="1"/>
  <c r="Y67" i="1"/>
</calcChain>
</file>

<file path=xl/sharedStrings.xml><?xml version="1.0" encoding="utf-8"?>
<sst xmlns="http://schemas.openxmlformats.org/spreadsheetml/2006/main" count="725" uniqueCount="497">
  <si>
    <t>1**￡
2**€</t>
    <phoneticPr fontId="3"/>
  </si>
  <si>
    <t>カテゴリー（大）*</t>
  </si>
  <si>
    <t>カテゴリー（小）</t>
  </si>
  <si>
    <t>型番</t>
    <phoneticPr fontId="3"/>
  </si>
  <si>
    <t>商品名</t>
    <phoneticPr fontId="3"/>
  </si>
  <si>
    <t>1-019</t>
    <phoneticPr fontId="3"/>
  </si>
  <si>
    <t>インテリア雑貨</t>
    <rPh sb="5" eb="7">
      <t>ザッカ</t>
    </rPh>
    <phoneticPr fontId="3"/>
  </si>
  <si>
    <t>花瓶</t>
    <rPh sb="0" eb="2">
      <t>カビン</t>
    </rPh>
    <phoneticPr fontId="3"/>
  </si>
  <si>
    <t>A1-0001</t>
    <phoneticPr fontId="3"/>
  </si>
  <si>
    <t>Pooleの花柄花瓶</t>
    <rPh sb="6" eb="8">
      <t>ハナガラ</t>
    </rPh>
    <rPh sb="8" eb="10">
      <t>カビン</t>
    </rPh>
    <phoneticPr fontId="3"/>
  </si>
  <si>
    <t>1-005</t>
    <phoneticPr fontId="3"/>
  </si>
  <si>
    <t>食器</t>
  </si>
  <si>
    <t>B4-0001</t>
  </si>
  <si>
    <t>【ホーンジー（Hornsea)】のシュガー・ポット</t>
  </si>
  <si>
    <t>A1-0002</t>
    <phoneticPr fontId="3"/>
  </si>
  <si>
    <t>【Virol（ヴィロール）】のポット，ジャー</t>
    <phoneticPr fontId="3"/>
  </si>
  <si>
    <t>1-001</t>
    <phoneticPr fontId="3"/>
  </si>
  <si>
    <t>食器</t>
    <rPh sb="0" eb="2">
      <t>ショッキ</t>
    </rPh>
    <phoneticPr fontId="3"/>
  </si>
  <si>
    <t>B4-0002</t>
    <phoneticPr fontId="3"/>
  </si>
  <si>
    <t>【PYRO（ピーロー　ピルロ）】の水差し</t>
    <rPh sb="17" eb="19">
      <t>ミズサ</t>
    </rPh>
    <phoneticPr fontId="3"/>
  </si>
  <si>
    <t>1-032</t>
  </si>
  <si>
    <t>B4-0003</t>
    <phoneticPr fontId="3"/>
  </si>
  <si>
    <t>綺麗な紺色の陶器ジャー</t>
    <rPh sb="0" eb="2">
      <t>キレイ</t>
    </rPh>
    <rPh sb="3" eb="5">
      <t>コンイロ</t>
    </rPh>
    <rPh sb="6" eb="8">
      <t>トウキ</t>
    </rPh>
    <phoneticPr fontId="3"/>
  </si>
  <si>
    <t>1-020</t>
    <phoneticPr fontId="3"/>
  </si>
  <si>
    <t>B4-0004</t>
    <phoneticPr fontId="3"/>
  </si>
  <si>
    <t>【MOIRA（モイラー）】のマーマレード　ポット　ストーンウェア</t>
    <phoneticPr fontId="3"/>
  </si>
  <si>
    <t>A6-0002</t>
  </si>
  <si>
    <t>ヴィンテージ　ガラスボトル　多角形で横置き　薄緑のレモネード瓶</t>
  </si>
  <si>
    <t>B4-0005</t>
    <phoneticPr fontId="3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</si>
  <si>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3"/>
  </si>
  <si>
    <t>A1-0003</t>
    <phoneticPr fontId="3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</si>
  <si>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3"/>
  </si>
  <si>
    <t>カップ（単品）</t>
    <rPh sb="4" eb="6">
      <t>タンピン</t>
    </rPh>
    <phoneticPr fontId="3"/>
  </si>
  <si>
    <t>B1-0001</t>
    <phoneticPr fontId="3"/>
  </si>
  <si>
    <t>18世紀のデルフト・カップ　深い乳白色で飾らない存在感あります</t>
    <rPh sb="2" eb="4">
      <t>セイキ</t>
    </rPh>
    <rPh sb="14" eb="15">
      <t>フカ</t>
    </rPh>
    <rPh sb="16" eb="19">
      <t>ニュウハクショク</t>
    </rPh>
    <rPh sb="20" eb="21">
      <t>カザ</t>
    </rPh>
    <rPh sb="24" eb="27">
      <t>ソンザイカン</t>
    </rPh>
    <phoneticPr fontId="3"/>
  </si>
  <si>
    <t>定価</t>
    <phoneticPr fontId="3"/>
  </si>
  <si>
    <t>原価</t>
    <phoneticPr fontId="3"/>
  </si>
  <si>
    <t>商品画像</t>
    <phoneticPr fontId="3"/>
  </si>
  <si>
    <t>モバイルショップ用商品画像作成</t>
    <phoneticPr fontId="3"/>
  </si>
  <si>
    <t>その他画像1</t>
    <phoneticPr fontId="3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</si>
  <si>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</si>
  <si>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</si>
  <si>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</si>
  <si>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</si>
  <si>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</si>
  <si>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</si>
  <si>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</si>
  <si>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</si>
  <si>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3"/>
  </si>
  <si>
    <t>会員価格</t>
    <phoneticPr fontId="3"/>
  </si>
  <si>
    <t>ftp://princessm@sv3148.xserver.jp/photo/A1-0001_F.jpg</t>
    <phoneticPr fontId="3"/>
  </si>
  <si>
    <t>https://blog.princessm.jp/photo/B4-0001_F.jpg</t>
  </si>
  <si>
    <t>https://blog.princessm.jp/photo/B4-0001_B.jpg</t>
  </si>
  <si>
    <t>https://blog.princessm.jp/photo/B4-0004_F.jpg</t>
    <phoneticPr fontId="3"/>
  </si>
  <si>
    <t>https://blog.princessm.jp/photo/B4-0004_B.jpg</t>
    <phoneticPr fontId="3"/>
  </si>
  <si>
    <t>https://blog.princessm.jp/photo/A6-0002_F.jpg</t>
  </si>
  <si>
    <t>https://blog.princessm.jp/photo/A6-0002_Ba.jpg</t>
  </si>
  <si>
    <t>通貨</t>
    <rPh sb="0" eb="2">
      <t>ツウカ</t>
    </rPh>
    <phoneticPr fontId="3"/>
  </si>
  <si>
    <t>原価on通貨</t>
    <rPh sb="0" eb="2">
      <t>ゲンカ</t>
    </rPh>
    <rPh sb="4" eb="6">
      <t>ツウカ</t>
    </rPh>
    <phoneticPr fontId="3"/>
  </si>
  <si>
    <t>諸掛り按分</t>
    <rPh sb="0" eb="2">
      <t>ショガカ</t>
    </rPh>
    <rPh sb="3" eb="5">
      <t>アンブン</t>
    </rPh>
    <phoneticPr fontId="3"/>
  </si>
  <si>
    <t>1-033</t>
  </si>
  <si>
    <t>1-040</t>
  </si>
  <si>
    <t>1-042</t>
  </si>
  <si>
    <t>1-045-4</t>
    <phoneticPr fontId="3"/>
  </si>
  <si>
    <t>1-003</t>
  </si>
  <si>
    <t>1-004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</si>
  <si>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</si>
  <si>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</si>
  <si>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</si>
  <si>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</si>
  <si>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</si>
  <si>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</si>
  <si>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</si>
  <si>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</si>
  <si>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</si>
  <si>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</si>
  <si>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  <phoneticPr fontId="3"/>
  </si>
  <si>
    <t>1-018</t>
    <phoneticPr fontId="3"/>
  </si>
  <si>
    <t>1-002</t>
    <phoneticPr fontId="3"/>
  </si>
  <si>
    <t>No</t>
    <phoneticPr fontId="3"/>
  </si>
  <si>
    <t>買付出張費用</t>
    <rPh sb="0" eb="2">
      <t>カイツケ</t>
    </rPh>
    <rPh sb="2" eb="4">
      <t>シュッチョウ</t>
    </rPh>
    <rPh sb="4" eb="6">
      <t>ヒヨウ</t>
    </rPh>
    <phoneticPr fontId="3"/>
  </si>
  <si>
    <t>チケット</t>
    <phoneticPr fontId="3"/>
  </si>
  <si>
    <t>ﾚﾝﾀｶｰ</t>
    <phoneticPr fontId="3"/>
  </si>
  <si>
    <t>保険</t>
    <rPh sb="0" eb="2">
      <t>ホケン</t>
    </rPh>
    <phoneticPr fontId="3"/>
  </si>
  <si>
    <t>ホテル</t>
    <phoneticPr fontId="3"/>
  </si>
  <si>
    <t>駐車場</t>
    <rPh sb="0" eb="3">
      <t>チュウシャジョウ</t>
    </rPh>
    <phoneticPr fontId="2"/>
  </si>
  <si>
    <t>ﾎﾃﾙ外、2泊</t>
    <rPh sb="3" eb="4">
      <t>ソト</t>
    </rPh>
    <rPh sb="6" eb="7">
      <t>ハク</t>
    </rPh>
    <phoneticPr fontId="2"/>
  </si>
  <si>
    <t>ﾎﾃﾙ内、3泊</t>
    <rPh sb="3" eb="4">
      <t>ナイ</t>
    </rPh>
    <rPh sb="6" eb="7">
      <t>ハク</t>
    </rPh>
    <phoneticPr fontId="2"/>
  </si>
  <si>
    <t>ガソリン代</t>
    <rPh sb="4" eb="5">
      <t>ダイ</t>
    </rPh>
    <phoneticPr fontId="2"/>
  </si>
  <si>
    <t>買付費用</t>
    <rPh sb="0" eb="2">
      <t>カイツケ</t>
    </rPh>
    <rPh sb="2" eb="4">
      <t>ヒヨウ</t>
    </rPh>
    <phoneticPr fontId="2"/>
  </si>
  <si>
    <t>梱包費（英国）</t>
    <rPh sb="0" eb="3">
      <t>コンポウヒ</t>
    </rPh>
    <rPh sb="4" eb="6">
      <t>エイコク</t>
    </rPh>
    <phoneticPr fontId="2"/>
  </si>
  <si>
    <t>ﾊﾝﾄﾞｷｬﾘｰ重量ｵｰﾊﾞｰ分</t>
    <rPh sb="8" eb="10">
      <t>ジュウリョウ</t>
    </rPh>
    <rPh sb="15" eb="16">
      <t>ブン</t>
    </rPh>
    <phoneticPr fontId="2"/>
  </si>
  <si>
    <t>ﾊﾝﾄﾞｷｬﾘｰ分　関税</t>
    <rPh sb="8" eb="9">
      <t>ブン</t>
    </rPh>
    <rPh sb="10" eb="12">
      <t>カンゼイ</t>
    </rPh>
    <phoneticPr fontId="2"/>
  </si>
  <si>
    <t>空輸費用、保険</t>
    <rPh sb="0" eb="2">
      <t>クウユ</t>
    </rPh>
    <rPh sb="2" eb="4">
      <t>ヒヨウ</t>
    </rPh>
    <rPh sb="5" eb="7">
      <t>ホケン</t>
    </rPh>
    <phoneticPr fontId="2"/>
  </si>
  <si>
    <t>空輸分　関税</t>
    <rPh sb="0" eb="2">
      <t>クウユ</t>
    </rPh>
    <rPh sb="2" eb="3">
      <t>ブン</t>
    </rPh>
    <rPh sb="4" eb="6">
      <t>カンゼイ</t>
    </rPh>
    <phoneticPr fontId="2"/>
  </si>
  <si>
    <t>空輸分　消費税</t>
    <rPh sb="0" eb="2">
      <t>クウユ</t>
    </rPh>
    <rPh sb="2" eb="3">
      <t>ブン</t>
    </rPh>
    <rPh sb="4" eb="7">
      <t>ショウヒゼイ</t>
    </rPh>
    <phoneticPr fontId="2"/>
  </si>
  <si>
    <t>買付け経費</t>
    <rPh sb="0" eb="2">
      <t>カイツ</t>
    </rPh>
    <rPh sb="3" eb="5">
      <t>ケイヒ</t>
    </rPh>
    <phoneticPr fontId="3"/>
  </si>
  <si>
    <t>按分率</t>
    <rPh sb="0" eb="2">
      <t>アンブン</t>
    </rPh>
    <rPh sb="2" eb="3">
      <t>リツ</t>
    </rPh>
    <phoneticPr fontId="3"/>
  </si>
  <si>
    <t>ポットとジャー</t>
  </si>
  <si>
    <t>B4-0006</t>
    <phoneticPr fontId="3"/>
  </si>
  <si>
    <t>【PYRO（ピーロー　ピルロ）】の水差し 大きいサイズです</t>
    <rPh sb="17" eb="19">
      <t>ミズサ</t>
    </rPh>
    <rPh sb="21" eb="22">
      <t>オオ</t>
    </rPh>
    <phoneticPr fontId="3"/>
  </si>
  <si>
    <t>ボール</t>
    <phoneticPr fontId="3"/>
  </si>
  <si>
    <t>B3-0001</t>
    <phoneticPr fontId="3"/>
  </si>
  <si>
    <t>【PYRO（ピーロー　ピルロ）】のボールです</t>
    <phoneticPr fontId="3"/>
  </si>
  <si>
    <t>ボトルとガラス瓶</t>
  </si>
  <si>
    <t>B4-0007</t>
    <phoneticPr fontId="3"/>
  </si>
  <si>
    <t>【ホーンジー（Hornsea)】のコーヒー豆・ポット</t>
    <rPh sb="21" eb="22">
      <t>マメ</t>
    </rPh>
    <phoneticPr fontId="3"/>
  </si>
  <si>
    <t>総原価</t>
    <rPh sb="0" eb="1">
      <t>ソウ</t>
    </rPh>
    <rPh sb="1" eb="3">
      <t>ゲンカ</t>
    </rPh>
    <phoneticPr fontId="3"/>
  </si>
  <si>
    <t>利益</t>
    <rPh sb="0" eb="2">
      <t>リエキ</t>
    </rPh>
    <phoneticPr fontId="3"/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</si>
  <si>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</si>
  <si>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</si>
  <si>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</si>
  <si>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</si>
  <si>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</si>
  <si>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</si>
  <si>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</si>
  <si>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</si>
  <si>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</si>
  <si>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</si>
  <si>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</si>
  <si>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1-034</t>
  </si>
  <si>
    <t>1-036</t>
  </si>
  <si>
    <t>1-037</t>
  </si>
  <si>
    <t>1-038</t>
  </si>
  <si>
    <t>1-039</t>
  </si>
  <si>
    <t>1-041</t>
  </si>
  <si>
    <t>1-043</t>
  </si>
  <si>
    <t>1-044</t>
  </si>
  <si>
    <t>食器</t>
    <phoneticPr fontId="3"/>
  </si>
  <si>
    <t>B4-0008</t>
    <phoneticPr fontId="3"/>
  </si>
  <si>
    <t>エナメルペイントのデキャンタとグラスのセット！</t>
    <phoneticPr fontId="3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</si>
  <si>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3"/>
  </si>
  <si>
    <t>B4-0009</t>
    <phoneticPr fontId="3"/>
  </si>
  <si>
    <t>TALISMANの陶器の小物入れです</t>
    <rPh sb="9" eb="11">
      <t>トウキ</t>
    </rPh>
    <rPh sb="12" eb="14">
      <t>コモノ</t>
    </rPh>
    <rPh sb="14" eb="15">
      <t>イ</t>
    </rPh>
    <phoneticPr fontId="3"/>
  </si>
  <si>
    <t>1-009-01</t>
    <phoneticPr fontId="3"/>
  </si>
  <si>
    <t>1-009-02</t>
  </si>
  <si>
    <t>1-009-03</t>
  </si>
  <si>
    <t>1-009-04</t>
  </si>
  <si>
    <t>A6-0003</t>
    <phoneticPr fontId="3"/>
  </si>
  <si>
    <t>A6-0004</t>
  </si>
  <si>
    <t>A6-0005</t>
  </si>
  <si>
    <t>A6-0006</t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</si>
  <si>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</si>
  <si>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</si>
  <si>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</si>
  <si>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A6-0007</t>
  </si>
  <si>
    <t>A6-0008</t>
  </si>
  <si>
    <t>フランス製の綺麗なソーダー瓶です、ちょっと大きめサイズ　ちょっとグリーン</t>
    <rPh sb="4" eb="5">
      <t>セイ</t>
    </rPh>
    <rPh sb="6" eb="8">
      <t>キレイ</t>
    </rPh>
    <rPh sb="13" eb="14">
      <t>ビン</t>
    </rPh>
    <rPh sb="21" eb="22">
      <t>オオ</t>
    </rPh>
    <phoneticPr fontId="3"/>
  </si>
  <si>
    <t>ファンシーボックス</t>
    <phoneticPr fontId="3"/>
  </si>
  <si>
    <t>A4-0001</t>
    <phoneticPr fontId="3"/>
  </si>
  <si>
    <t>ポップでカラフルなお菓子箱～</t>
    <rPh sb="10" eb="12">
      <t>カシ</t>
    </rPh>
    <rPh sb="12" eb="13">
      <t>バコ</t>
    </rPh>
    <phoneticPr fontId="3"/>
  </si>
  <si>
    <t>家具</t>
    <rPh sb="0" eb="2">
      <t>カグ</t>
    </rPh>
    <phoneticPr fontId="3"/>
  </si>
  <si>
    <t>デスク</t>
    <phoneticPr fontId="3"/>
  </si>
  <si>
    <t>C2-0001</t>
    <phoneticPr fontId="3"/>
  </si>
  <si>
    <t>チェアーやスツールやベンチとか</t>
  </si>
  <si>
    <t>C3-0001</t>
    <phoneticPr fontId="3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</si>
  <si>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</si>
  <si>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ひじ掛けがあってのんびり座れるチェアー</t>
    <rPh sb="2" eb="3">
      <t>カ</t>
    </rPh>
    <rPh sb="12" eb="13">
      <t>スワ</t>
    </rPh>
    <phoneticPr fontId="3"/>
  </si>
  <si>
    <t>その他</t>
    <rPh sb="2" eb="3">
      <t>タ</t>
    </rPh>
    <phoneticPr fontId="3"/>
  </si>
  <si>
    <t>C9-0001</t>
    <phoneticPr fontId="3"/>
  </si>
  <si>
    <t>ゴミじゃないものを入れたくなるゴミ箱です</t>
    <rPh sb="9" eb="10">
      <t>イ</t>
    </rPh>
    <rPh sb="17" eb="18">
      <t>バコ</t>
    </rPh>
    <phoneticPr fontId="3"/>
  </si>
  <si>
    <t>A8-0001</t>
    <phoneticPr fontId="3"/>
  </si>
  <si>
    <t>ガーデニングにお店のオブジェにジョーロはいかがですか？</t>
    <rPh sb="8" eb="9">
      <t>ミセ</t>
    </rPh>
    <phoneticPr fontId="3"/>
  </si>
  <si>
    <t>A6-0009</t>
    <phoneticPr fontId="3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</si>
  <si>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</si>
  <si>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Pooleの花柄花瓶　（大）</t>
    <rPh sb="6" eb="8">
      <t>ハナガラ</t>
    </rPh>
    <rPh sb="8" eb="10">
      <t>カビン</t>
    </rPh>
    <rPh sb="12" eb="13">
      <t>ダイ</t>
    </rPh>
    <phoneticPr fontId="3"/>
  </si>
  <si>
    <t>A1-0005</t>
    <phoneticPr fontId="3"/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</si>
  <si>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</si>
  <si>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3"/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</si>
  <si>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</si>
  <si>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</si>
  <si>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</si>
  <si>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</si>
  <si>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</si>
  <si>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</si>
  <si>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</si>
  <si>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</si>
  <si>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</si>
  <si>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B3-0002</t>
    <phoneticPr fontId="3"/>
  </si>
  <si>
    <t>真っ白なボールカップ</t>
    <rPh sb="0" eb="1">
      <t>マ</t>
    </rPh>
    <rPh sb="2" eb="3">
      <t>シロ</t>
    </rPh>
    <phoneticPr fontId="3"/>
  </si>
  <si>
    <t>B3-0003</t>
    <phoneticPr fontId="3"/>
  </si>
  <si>
    <t>古くて珍しい柄のボールです</t>
    <rPh sb="0" eb="1">
      <t>フル</t>
    </rPh>
    <rPh sb="3" eb="4">
      <t>メズラ</t>
    </rPh>
    <rPh sb="6" eb="7">
      <t>ガラ</t>
    </rPh>
    <phoneticPr fontId="3"/>
  </si>
  <si>
    <t>ライト</t>
    <phoneticPr fontId="3"/>
  </si>
  <si>
    <t>D9-0001</t>
    <phoneticPr fontId="3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</si>
  <si>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3"/>
  </si>
  <si>
    <t>B9-0001</t>
    <phoneticPr fontId="3"/>
  </si>
  <si>
    <t>6列X7列の牛乳瓶入れにいろんな瓶が入っていて楽しいですよ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rPh sb="16" eb="17">
      <t>ビン</t>
    </rPh>
    <rPh sb="18" eb="19">
      <t>ハイ</t>
    </rPh>
    <rPh sb="23" eb="24">
      <t>タノ</t>
    </rPh>
    <phoneticPr fontId="3"/>
  </si>
  <si>
    <t>A4-0002</t>
    <phoneticPr fontId="3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</si>
  <si>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3"/>
  </si>
  <si>
    <t>A8-0002</t>
    <phoneticPr fontId="3"/>
  </si>
  <si>
    <t>上品な白のジョーロです</t>
    <rPh sb="0" eb="2">
      <t>ジョウヒン</t>
    </rPh>
    <rPh sb="3" eb="4">
      <t>シロ</t>
    </rPh>
    <phoneticPr fontId="3"/>
  </si>
  <si>
    <t>A8-0003</t>
    <phoneticPr fontId="3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</si>
  <si>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3"/>
  </si>
  <si>
    <t>A8-0004</t>
    <phoneticPr fontId="3"/>
  </si>
  <si>
    <t>錫色のままで可愛いボトルです</t>
    <rPh sb="0" eb="1">
      <t>スズ</t>
    </rPh>
    <rPh sb="1" eb="2">
      <t>イロ</t>
    </rPh>
    <rPh sb="6" eb="8">
      <t>カワイ</t>
    </rPh>
    <phoneticPr fontId="3"/>
  </si>
  <si>
    <t>A8-0005</t>
    <phoneticPr fontId="3"/>
  </si>
  <si>
    <t>きゅうす？いえいえ、元々は吸入器なんです</t>
    <rPh sb="10" eb="12">
      <t>モトモト</t>
    </rPh>
    <rPh sb="13" eb="16">
      <t>キュウニュウキ</t>
    </rPh>
    <phoneticPr fontId="3"/>
  </si>
  <si>
    <t>B4-0010</t>
    <phoneticPr fontId="3"/>
  </si>
  <si>
    <t>【ホーンジー（Hornsea)】のミルクポット</t>
    <phoneticPr fontId="3"/>
  </si>
  <si>
    <t>B4-0011</t>
    <phoneticPr fontId="3"/>
  </si>
  <si>
    <t>真っ白ですっきり細身のクリーマー</t>
    <rPh sb="0" eb="1">
      <t>マ</t>
    </rPh>
    <rPh sb="2" eb="3">
      <t>シロ</t>
    </rPh>
    <rPh sb="8" eb="10">
      <t>ホソミ</t>
    </rPh>
    <phoneticPr fontId="3"/>
  </si>
  <si>
    <t>（割れ欠品）</t>
    <rPh sb="1" eb="2">
      <t>ワ</t>
    </rPh>
    <rPh sb="3" eb="5">
      <t>ケッピン</t>
    </rPh>
    <phoneticPr fontId="3"/>
  </si>
  <si>
    <t>B4-0012</t>
    <phoneticPr fontId="3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</si>
  <si>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3"/>
  </si>
  <si>
    <t>A6-0010</t>
    <phoneticPr fontId="3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</si>
  <si>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3"/>
  </si>
  <si>
    <t>陶器のビール瓶</t>
  </si>
  <si>
    <t>A2-0001</t>
    <phoneticPr fontId="3"/>
  </si>
  <si>
    <t>白いボトルに日焼けのラベルが素敵です</t>
    <rPh sb="0" eb="1">
      <t>シロ</t>
    </rPh>
    <rPh sb="6" eb="8">
      <t>ヒヤ</t>
    </rPh>
    <rPh sb="14" eb="16">
      <t>ステキ</t>
    </rPh>
    <phoneticPr fontId="3"/>
  </si>
  <si>
    <t>【RICHARDSON's】のポット，ジャー</t>
    <phoneticPr fontId="3"/>
  </si>
  <si>
    <t>B4-0013</t>
    <phoneticPr fontId="3"/>
  </si>
  <si>
    <t>B4-0014</t>
    <phoneticPr fontId="3"/>
  </si>
  <si>
    <t>1-035</t>
    <phoneticPr fontId="3"/>
  </si>
  <si>
    <t>1-045-01</t>
    <phoneticPr fontId="3"/>
  </si>
  <si>
    <t>1-045-02</t>
  </si>
  <si>
    <t>1-045-03</t>
  </si>
  <si>
    <t>A6-0011</t>
    <phoneticPr fontId="3"/>
  </si>
  <si>
    <t>A6-0012</t>
  </si>
  <si>
    <t>A6-0013</t>
  </si>
  <si>
    <t>透明ガラス瓶</t>
    <rPh sb="0" eb="2">
      <t>トウメイ</t>
    </rPh>
    <rPh sb="5" eb="6">
      <t>ビン</t>
    </rPh>
    <phoneticPr fontId="3"/>
  </si>
  <si>
    <t>A2-0002</t>
    <phoneticPr fontId="3"/>
  </si>
  <si>
    <t>A2-0003</t>
  </si>
  <si>
    <t>A2-0004</t>
  </si>
  <si>
    <t>ジンジャービール瓶</t>
    <rPh sb="8" eb="9">
      <t>ビン</t>
    </rPh>
    <phoneticPr fontId="3"/>
  </si>
  <si>
    <t>1-046-01</t>
    <phoneticPr fontId="3"/>
  </si>
  <si>
    <t>1-046-02</t>
  </si>
  <si>
    <t>1-046-03</t>
  </si>
  <si>
    <t>C3-0002</t>
    <phoneticPr fontId="3"/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</si>
  <si>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</si>
  <si>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3"/>
  </si>
  <si>
    <t>ブルーの脚がお洒落なスツール、椅子</t>
    <rPh sb="4" eb="5">
      <t>アシ</t>
    </rPh>
    <rPh sb="7" eb="9">
      <t>シャレ</t>
    </rPh>
    <rPh sb="15" eb="17">
      <t>イス</t>
    </rPh>
    <phoneticPr fontId="3"/>
  </si>
  <si>
    <t>D9-0002</t>
    <phoneticPr fontId="3"/>
  </si>
  <si>
    <t>ガス灯のようなペンダントライト</t>
    <rPh sb="2" eb="3">
      <t>トウ</t>
    </rPh>
    <phoneticPr fontId="3"/>
  </si>
  <si>
    <t>D9-0003</t>
  </si>
  <si>
    <t>B9-0002</t>
    <phoneticPr fontId="3"/>
  </si>
  <si>
    <t>飾って可愛い鉄鍋</t>
    <rPh sb="0" eb="1">
      <t>カザ</t>
    </rPh>
    <rPh sb="3" eb="5">
      <t>カワイ</t>
    </rPh>
    <rPh sb="6" eb="8">
      <t>テツナベ</t>
    </rPh>
    <phoneticPr fontId="3"/>
  </si>
  <si>
    <t>A4-0003</t>
    <phoneticPr fontId="3"/>
  </si>
  <si>
    <t>おなじみBREAD（ブレッド）缶</t>
    <rPh sb="15" eb="16">
      <t>カン</t>
    </rPh>
    <phoneticPr fontId="3"/>
  </si>
  <si>
    <t>D9-000４</t>
    <phoneticPr fontId="3"/>
  </si>
  <si>
    <t>細くてかわいい街灯です</t>
    <rPh sb="0" eb="1">
      <t>ホソ</t>
    </rPh>
    <rPh sb="7" eb="9">
      <t>ガイトウ</t>
    </rPh>
    <phoneticPr fontId="3"/>
  </si>
  <si>
    <t>*</t>
    <phoneticPr fontId="3"/>
  </si>
  <si>
    <t>**</t>
    <phoneticPr fontId="3"/>
  </si>
  <si>
    <t>**</t>
    <phoneticPr fontId="3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</si>
  <si>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3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</si>
  <si>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3"/>
  </si>
  <si>
    <t>A1-0001</t>
  </si>
  <si>
    <t>A1-0002</t>
  </si>
  <si>
    <t>A1-0003</t>
  </si>
  <si>
    <t>A1-0004</t>
  </si>
  <si>
    <t>A1-0004-1</t>
  </si>
  <si>
    <t>A1-0005</t>
  </si>
  <si>
    <t>B1-0001</t>
  </si>
  <si>
    <t>B1-0002</t>
  </si>
  <si>
    <t>B1-0003</t>
  </si>
  <si>
    <t>B1-0004</t>
  </si>
  <si>
    <t>B1-0005</t>
  </si>
  <si>
    <t>B1-0006</t>
  </si>
  <si>
    <t>B1-0007</t>
  </si>
  <si>
    <t>B1-0008</t>
  </si>
  <si>
    <t>B1-0009</t>
  </si>
  <si>
    <t>B1-0010</t>
  </si>
  <si>
    <t>B1-0011</t>
  </si>
  <si>
    <t>B1-0012</t>
  </si>
  <si>
    <t>B1-0013</t>
  </si>
  <si>
    <t>B2-0001</t>
  </si>
  <si>
    <t>C1-0001</t>
  </si>
  <si>
    <t>C1-0002</t>
  </si>
  <si>
    <t>C1-0003</t>
  </si>
  <si>
    <t>C1-0004</t>
  </si>
  <si>
    <t>C1-0005</t>
  </si>
  <si>
    <t>C1-0006</t>
  </si>
  <si>
    <t>C1-0007</t>
  </si>
  <si>
    <t>C1-0008</t>
  </si>
  <si>
    <t>C1-0009</t>
  </si>
  <si>
    <t>C1-0010</t>
  </si>
  <si>
    <t>C1-0011</t>
  </si>
  <si>
    <t>C1-0012</t>
  </si>
  <si>
    <t>C1-0013</t>
  </si>
  <si>
    <t>C1-0014</t>
  </si>
  <si>
    <t>C1-0015</t>
  </si>
  <si>
    <t>C1-0016</t>
  </si>
  <si>
    <t>C1-0017</t>
  </si>
  <si>
    <t>C1-0018</t>
  </si>
  <si>
    <t>C1-0019</t>
  </si>
  <si>
    <t>C2-0001</t>
  </si>
  <si>
    <t>D-0001</t>
  </si>
  <si>
    <t>D-0002</t>
  </si>
  <si>
    <t>D-0003</t>
  </si>
  <si>
    <t>D-0004</t>
  </si>
  <si>
    <t>E1-0001</t>
  </si>
  <si>
    <t>E1-0002</t>
  </si>
  <si>
    <t>E1-0003</t>
  </si>
  <si>
    <t>E1-0004</t>
  </si>
  <si>
    <t>H1-0001</t>
  </si>
  <si>
    <t>J1-0001</t>
  </si>
  <si>
    <t>J1-0002</t>
  </si>
  <si>
    <t>J1-0003</t>
  </si>
  <si>
    <t>J1-0004</t>
  </si>
  <si>
    <t>J1-0005</t>
  </si>
  <si>
    <t>J1-0006</t>
  </si>
  <si>
    <t>J1-0008</t>
  </si>
  <si>
    <t>J1-0009</t>
  </si>
  <si>
    <t>J1-0010</t>
  </si>
  <si>
    <t>J1-0011</t>
  </si>
  <si>
    <t>Tea cup set (19pcs)</t>
    <phoneticPr fontId="3"/>
  </si>
  <si>
    <t>Glass Jar (vessel)</t>
    <phoneticPr fontId="3"/>
  </si>
  <si>
    <t>Green Jar</t>
    <phoneticPr fontId="3"/>
  </si>
  <si>
    <t>Yellow bowl</t>
    <phoneticPr fontId="3"/>
  </si>
  <si>
    <t>Orange bowl</t>
    <phoneticPr fontId="3"/>
  </si>
  <si>
    <t>Blue flower bowl</t>
    <phoneticPr fontId="3"/>
  </si>
  <si>
    <t>Brown dot bowl</t>
    <phoneticPr fontId="3"/>
  </si>
  <si>
    <t>Brown old bowl</t>
    <phoneticPr fontId="3"/>
  </si>
  <si>
    <t>Brown cup set (4pcs)</t>
    <phoneticPr fontId="3"/>
  </si>
  <si>
    <t>Brown Jar (A1-0002)</t>
    <phoneticPr fontId="3"/>
  </si>
  <si>
    <t>MossCornwall saurcer</t>
    <phoneticPr fontId="3"/>
  </si>
  <si>
    <t>Ginger beer bottle (letters)</t>
    <phoneticPr fontId="3"/>
  </si>
  <si>
    <t>Ginger beer bottle (grey)</t>
    <phoneticPr fontId="3"/>
  </si>
  <si>
    <t>Ginger beer bottle (brown)</t>
    <phoneticPr fontId="3"/>
  </si>
  <si>
    <t>Hancock saurcer</t>
    <phoneticPr fontId="3"/>
  </si>
  <si>
    <t>Small grass bottle</t>
    <phoneticPr fontId="3"/>
  </si>
  <si>
    <t>Water bottle</t>
    <phoneticPr fontId="3"/>
  </si>
  <si>
    <t>Tea cup set (14pcs)</t>
    <phoneticPr fontId="3"/>
  </si>
  <si>
    <t>Hartley pottery bottle</t>
    <phoneticPr fontId="3"/>
  </si>
  <si>
    <t>Skey pottery bottle</t>
    <phoneticPr fontId="3"/>
  </si>
  <si>
    <t>Frank cooper pottery bottle</t>
    <phoneticPr fontId="3"/>
  </si>
  <si>
    <t>Sainsnbury pottery bottle</t>
    <phoneticPr fontId="3"/>
  </si>
  <si>
    <t>Tall pottery bottle</t>
    <phoneticPr fontId="3"/>
  </si>
  <si>
    <t>Straight pottery bottle</t>
    <phoneticPr fontId="3"/>
  </si>
  <si>
    <t>White pottery bottle</t>
    <phoneticPr fontId="3"/>
  </si>
  <si>
    <t>Brown pottery bottle</t>
    <phoneticPr fontId="3"/>
  </si>
  <si>
    <t>Dark brown bottle</t>
    <phoneticPr fontId="3"/>
  </si>
  <si>
    <t>White small bottle</t>
    <phoneticPr fontId="3"/>
  </si>
  <si>
    <t>Brown small bottle</t>
    <phoneticPr fontId="3"/>
  </si>
  <si>
    <t>Italian pottery vase</t>
    <phoneticPr fontId="3"/>
  </si>
  <si>
    <t>Hungary pottery vase</t>
    <phoneticPr fontId="3"/>
  </si>
  <si>
    <t>Moss pottery</t>
    <phoneticPr fontId="3"/>
  </si>
  <si>
    <t>pottary</t>
    <phoneticPr fontId="3"/>
  </si>
  <si>
    <t>Tea set</t>
    <phoneticPr fontId="3"/>
  </si>
  <si>
    <t>tea jug</t>
    <phoneticPr fontId="3"/>
  </si>
  <si>
    <t>White blue line cup set (8pcs)</t>
    <phoneticPr fontId="3"/>
  </si>
  <si>
    <t>Yellow pot</t>
    <phoneticPr fontId="3"/>
  </si>
  <si>
    <t>Brown pot</t>
    <phoneticPr fontId="3"/>
  </si>
  <si>
    <t>Brown sugar pot</t>
    <phoneticPr fontId="3"/>
  </si>
  <si>
    <t>Brown milk pot</t>
    <phoneticPr fontId="3"/>
  </si>
  <si>
    <t>Small colored pot 1set</t>
    <phoneticPr fontId="3"/>
  </si>
  <si>
    <t>Brown flat saurcer</t>
    <phoneticPr fontId="3"/>
  </si>
  <si>
    <t>Picnic basket</t>
    <phoneticPr fontId="3"/>
  </si>
  <si>
    <t>Bread case</t>
    <phoneticPr fontId="3"/>
  </si>
  <si>
    <t>Pottery's book</t>
    <phoneticPr fontId="3"/>
  </si>
  <si>
    <t>Monkendels pouch</t>
    <phoneticPr fontId="3"/>
  </si>
  <si>
    <t>jewel box</t>
    <phoneticPr fontId="3"/>
  </si>
  <si>
    <t>Card case</t>
    <phoneticPr fontId="3"/>
  </si>
  <si>
    <t>green bottle and case</t>
    <phoneticPr fontId="3"/>
  </si>
  <si>
    <t>Pie funnel</t>
    <phoneticPr fontId="3"/>
  </si>
  <si>
    <t>Cash box</t>
    <phoneticPr fontId="3"/>
  </si>
  <si>
    <t>Glass bin</t>
    <phoneticPr fontId="3"/>
  </si>
  <si>
    <t>Cupper Water pot</t>
    <phoneticPr fontId="3"/>
  </si>
  <si>
    <t>Brass box</t>
    <phoneticPr fontId="3"/>
  </si>
  <si>
    <t>Alminium vase</t>
    <phoneticPr fontId="3"/>
  </si>
  <si>
    <t>Plate</t>
    <phoneticPr fontId="3"/>
  </si>
  <si>
    <t>カップ（セット）</t>
    <phoneticPr fontId="3"/>
  </si>
  <si>
    <t>B2-0001</t>
    <phoneticPr fontId="3"/>
  </si>
  <si>
    <t>英国【Alfred Meakin】のティーセット19点</t>
    <rPh sb="0" eb="2">
      <t>エイコク</t>
    </rPh>
    <rPh sb="26" eb="27">
      <t>テン</t>
    </rPh>
    <phoneticPr fontId="3"/>
  </si>
  <si>
    <t>A6-0014</t>
    <phoneticPr fontId="3"/>
  </si>
  <si>
    <t>花柄のペイントがカワイい、ガラスの水差し</t>
    <rPh sb="0" eb="2">
      <t>ハナガラ</t>
    </rPh>
    <rPh sb="17" eb="19">
      <t>ミズサ</t>
    </rPh>
    <phoneticPr fontId="3"/>
  </si>
  <si>
    <t>B4-0015</t>
    <phoneticPr fontId="3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</si>
  <si>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3"/>
  </si>
  <si>
    <t>B3-0004</t>
    <phoneticPr fontId="3"/>
  </si>
  <si>
    <t>さわやかな黄色のボール</t>
    <rPh sb="5" eb="7">
      <t>キイロ</t>
    </rPh>
    <phoneticPr fontId="3"/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</si>
  <si>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</si>
  <si>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3"/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</si>
  <si>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</si>
  <si>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3"/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</si>
  <si>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</si>
  <si>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3"/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</si>
  <si>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</si>
  <si>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3"/>
  </si>
  <si>
    <t>B2-0002</t>
    <phoneticPr fontId="3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</si>
  <si>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3"/>
  </si>
  <si>
    <t>B4-0016</t>
    <phoneticPr fontId="3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</si>
  <si>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3"/>
  </si>
  <si>
    <t>飾り皿</t>
    <rPh sb="0" eb="1">
      <t>カザ</t>
    </rPh>
    <rPh sb="2" eb="3">
      <t>サラ</t>
    </rPh>
    <phoneticPr fontId="3"/>
  </si>
  <si>
    <t>A5-0001</t>
    <phoneticPr fontId="3"/>
  </si>
  <si>
    <t>【Moss Cornwall】のお花を彩ったお皿</t>
    <rPh sb="17" eb="18">
      <t>ハナ</t>
    </rPh>
    <rPh sb="19" eb="20">
      <t>イロド</t>
    </rPh>
    <rPh sb="23" eb="24">
      <t>サラ</t>
    </rPh>
    <phoneticPr fontId="3"/>
  </si>
  <si>
    <t>A5-0002</t>
    <phoneticPr fontId="3"/>
  </si>
  <si>
    <t>A5-0003</t>
    <phoneticPr fontId="3"/>
  </si>
  <si>
    <t>【Hancock's】のアールデコ・ソーサー（濃いブルー）</t>
    <rPh sb="23" eb="24">
      <t>コ</t>
    </rPh>
    <phoneticPr fontId="3"/>
  </si>
  <si>
    <t>【Hancock's】のアールデコ・ソーサー（薄いブルー）</t>
    <rPh sb="23" eb="24">
      <t>ウス</t>
    </rPh>
    <phoneticPr fontId="3"/>
  </si>
  <si>
    <t>A2-0005</t>
    <phoneticPr fontId="3"/>
  </si>
  <si>
    <t>A2-0006</t>
  </si>
  <si>
    <t>A2-0007</t>
  </si>
  <si>
    <t>A2-0008</t>
  </si>
  <si>
    <t>（セット販売）</t>
    <rPh sb="4" eb="6">
      <t>ハンバイ</t>
    </rPh>
    <phoneticPr fontId="3"/>
  </si>
  <si>
    <t>A6-0015</t>
    <phoneticPr fontId="3"/>
  </si>
  <si>
    <t>スコッチウィスキーボトル</t>
    <phoneticPr fontId="3"/>
  </si>
  <si>
    <t>X</t>
    <phoneticPr fontId="3"/>
  </si>
  <si>
    <t>＊</t>
    <phoneticPr fontId="3"/>
  </si>
  <si>
    <t>J1-0005-1</t>
    <phoneticPr fontId="3"/>
  </si>
  <si>
    <t>J1-0007-1</t>
    <phoneticPr fontId="3"/>
  </si>
  <si>
    <t>J1-0007-2</t>
    <phoneticPr fontId="3"/>
  </si>
  <si>
    <t>J1-0007-3</t>
    <phoneticPr fontId="3"/>
  </si>
  <si>
    <t>フランス製の綺麗なソーダー瓶です、ちょっと大きめサイズ(ブルー)</t>
    <rPh sb="4" eb="5">
      <t>セイ</t>
    </rPh>
    <rPh sb="6" eb="8">
      <t>キレイ</t>
    </rPh>
    <rPh sb="13" eb="14">
      <t>ビン</t>
    </rPh>
    <rPh sb="21" eb="22">
      <t>オオ</t>
    </rPh>
    <phoneticPr fontId="3"/>
  </si>
  <si>
    <t>*</t>
    <phoneticPr fontId="3"/>
  </si>
  <si>
    <t>ファッション</t>
    <phoneticPr fontId="3"/>
  </si>
  <si>
    <t>財布とカードケース</t>
  </si>
  <si>
    <t>E1-0001</t>
    <phoneticPr fontId="3"/>
  </si>
  <si>
    <t>https://blog.princessm.jp/wp-content/uploads/2018/04/D9-0003_1.jpg</t>
    <phoneticPr fontId="3"/>
  </si>
  <si>
    <t>https://blog.princessm.jp/wp-content/uploads/2018/04/C3-0003_1.jpg</t>
    <phoneticPr fontId="3"/>
  </si>
  <si>
    <t>ぽっちゃり小ぶりなペンダントライト</t>
    <rPh sb="5" eb="6">
      <t>コ</t>
    </rPh>
    <phoneticPr fontId="3"/>
  </si>
  <si>
    <t>A8-0006</t>
    <phoneticPr fontId="3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</si>
  <si>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3"/>
  </si>
  <si>
    <t>https://blog.princessm.jp/wp-content/uploads/2018/04/A8-0006_1.jpg</t>
    <phoneticPr fontId="3"/>
  </si>
  <si>
    <t>https://blog.princessm.jp/wp-content/uploads/2018/04/A8-0006_2.jpg</t>
    <phoneticPr fontId="3"/>
  </si>
  <si>
    <t>https://blog.princessm.jp/wp-content/uploads/2018/04/A8-0006_3.jpg</t>
    <phoneticPr fontId="3"/>
  </si>
  <si>
    <t>https://blog.princessm.jp/wp-content/uploads/2018/04/A8-0006_4.jpg</t>
    <phoneticPr fontId="3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</si>
  <si>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3"/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</si>
  <si>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3"/>
  </si>
  <si>
    <t>A1-0004</t>
    <phoneticPr fontId="3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</si>
  <si>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3"/>
  </si>
  <si>
    <t>180度開く革製のカードケース</t>
    <rPh sb="3" eb="4">
      <t>ド</t>
    </rPh>
    <rPh sb="4" eb="5">
      <t>ヒラ</t>
    </rPh>
    <rPh sb="6" eb="8">
      <t>カワセイ</t>
    </rPh>
    <phoneticPr fontId="3"/>
  </si>
  <si>
    <t>【DUNDEE】の白いママレードジャー</t>
    <rPh sb="9" eb="10">
      <t>シロ</t>
    </rPh>
    <phoneticPr fontId="3"/>
  </si>
  <si>
    <t>A5-0004</t>
    <phoneticPr fontId="3"/>
  </si>
  <si>
    <t>A1-0007</t>
    <phoneticPr fontId="3"/>
  </si>
  <si>
    <t>A2-0009</t>
    <phoneticPr fontId="3"/>
  </si>
  <si>
    <t>A1-0009</t>
    <phoneticPr fontId="3"/>
  </si>
  <si>
    <t>A1-0008</t>
    <phoneticPr fontId="3"/>
  </si>
  <si>
    <t>ハンガリー製のカラフル花瓶</t>
    <rPh sb="5" eb="6">
      <t>セイ</t>
    </rPh>
    <rPh sb="11" eb="13">
      <t>カビン</t>
    </rPh>
    <phoneticPr fontId="3"/>
  </si>
  <si>
    <t>【Sainsburry's】（セインズベリー）のミートポットジャー</t>
    <phoneticPr fontId="3"/>
  </si>
  <si>
    <t>B4-0017</t>
    <phoneticPr fontId="3"/>
  </si>
  <si>
    <t>少し黄色みのある白がさわやかなボトル</t>
    <rPh sb="0" eb="1">
      <t>スコ</t>
    </rPh>
    <rPh sb="2" eb="4">
      <t>キイロ</t>
    </rPh>
    <rPh sb="8" eb="9">
      <t>シロ</t>
    </rPh>
    <phoneticPr fontId="3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</si>
  <si>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3"/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</si>
  <si>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3"/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</si>
  <si>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</si>
  <si>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</si>
  <si>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</si>
  <si>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A6-0016</t>
    <phoneticPr fontId="3"/>
  </si>
  <si>
    <t>A6-0017</t>
  </si>
  <si>
    <t>A6-0018</t>
  </si>
  <si>
    <t>A6-0019</t>
  </si>
  <si>
    <t>A6-0020</t>
  </si>
  <si>
    <t>A6-0021</t>
  </si>
  <si>
    <t>A6-0022</t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</si>
  <si>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</si>
  <si>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</si>
  <si>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</si>
  <si>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</si>
  <si>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</si>
  <si>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</si>
  <si>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</si>
  <si>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B2-0003</t>
    <phoneticPr fontId="3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</si>
  <si>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3"/>
  </si>
  <si>
    <t>B2-0004</t>
    <phoneticPr fontId="3"/>
  </si>
  <si>
    <t>【スタッフォードシャー】のティーカップ＆ソーサー、ケーキ皿の３点セット X ３組</t>
    <rPh sb="39" eb="40">
      <t>クミ</t>
    </rPh>
    <phoneticPr fontId="3"/>
  </si>
  <si>
    <t>B4-0018</t>
    <phoneticPr fontId="3"/>
  </si>
  <si>
    <t>【ビレロイ＆ボッホ (Villeroy&amp;Boch)】の黄色いココット</t>
    <rPh sb="27" eb="29">
      <t>キイロ</t>
    </rPh>
    <phoneticPr fontId="3"/>
  </si>
  <si>
    <t>B4-0019</t>
    <phoneticPr fontId="3"/>
  </si>
  <si>
    <t>【ビレロイ＆ボッホ (Villeroy&amp;Boch)】の茶色いココット</t>
    <rPh sb="27" eb="29">
      <t>チャイロ</t>
    </rPh>
    <phoneticPr fontId="3"/>
  </si>
  <si>
    <t>E1-0003</t>
    <phoneticPr fontId="3"/>
  </si>
  <si>
    <t>なめし皮の財布</t>
    <rPh sb="3" eb="4">
      <t>ガワ</t>
    </rPh>
    <rPh sb="5" eb="7">
      <t>サイフ</t>
    </rPh>
    <phoneticPr fontId="3"/>
  </si>
  <si>
    <t>1092-1</t>
    <phoneticPr fontId="3"/>
  </si>
  <si>
    <t>1092-2</t>
  </si>
  <si>
    <t>1092-3</t>
  </si>
  <si>
    <t>1092-4</t>
  </si>
  <si>
    <t>1092-5</t>
  </si>
  <si>
    <t>C3-0004</t>
    <phoneticPr fontId="3"/>
  </si>
  <si>
    <t>C3-0005</t>
    <phoneticPr fontId="3"/>
  </si>
  <si>
    <t>C3-0006</t>
    <phoneticPr fontId="3"/>
  </si>
  <si>
    <t>C3-0007</t>
    <phoneticPr fontId="3"/>
  </si>
  <si>
    <t>C3-0008</t>
    <phoneticPr fontId="3"/>
  </si>
  <si>
    <t>青いチャイルドチェア</t>
    <rPh sb="0" eb="1">
      <t>アオ</t>
    </rPh>
    <phoneticPr fontId="3"/>
  </si>
  <si>
    <t>https://blog.princessm.jp/wp-content/uploads/2018/05/C3-0004_1.jpg</t>
    <phoneticPr fontId="3"/>
  </si>
  <si>
    <t>https://blog.princessm.jp/wp-content/uploads/2018/05/C3-0004_2.jpg</t>
    <phoneticPr fontId="3"/>
  </si>
  <si>
    <t>https://blog.princessm.jp/wp-content/uploads/2018/05/C3-0004_3.jpg</t>
    <phoneticPr fontId="3"/>
  </si>
  <si>
    <t>https://blog.princessm.jp/wp-content/uploads/2018/05/C3-0004_4.jpg</t>
    <phoneticPr fontId="3"/>
  </si>
  <si>
    <t>https://blog.princessm.jp/wp-content/uploads/2018/05/C3-0004_5.jpg</t>
    <phoneticPr fontId="3"/>
  </si>
  <si>
    <t>白いハイスツール</t>
    <rPh sb="0" eb="1">
      <t>シロ</t>
    </rPh>
    <phoneticPr fontId="3"/>
  </si>
  <si>
    <t>https://blog.princessm.jp/wp-content/uploads/2018/05/C3-0005_1.jpg</t>
    <phoneticPr fontId="3"/>
  </si>
  <si>
    <t>https://blog.princessm.jp/wp-content/uploads/2018/05/C3-0005_2.jpg</t>
    <phoneticPr fontId="3"/>
  </si>
  <si>
    <t>https://blog.princessm.jp/wp-content/uploads/2018/05/C3-0005_3.jpg</t>
    <phoneticPr fontId="3"/>
  </si>
  <si>
    <t>https://blog.princessm.jp/wp-content/uploads/2018/05/C3-0005_4.jpg</t>
    <phoneticPr fontId="3"/>
  </si>
  <si>
    <t>ドットの板座面がなんともかわいいスツール</t>
    <rPh sb="4" eb="5">
      <t>イタ</t>
    </rPh>
    <rPh sb="5" eb="7">
      <t>ザメン</t>
    </rPh>
    <phoneticPr fontId="3"/>
  </si>
  <si>
    <t>https://blog.princessm.jp/wp-content/uploads/2018/05/C3-0006_1.jpg</t>
    <phoneticPr fontId="3"/>
  </si>
  <si>
    <t>https://blog.princessm.jp/wp-content/uploads/2018/05/C3-0006_2.jpg</t>
    <phoneticPr fontId="3"/>
  </si>
  <si>
    <t>https://blog.princessm.jp/wp-content/uploads/2018/05/C3-0006_3.jpg</t>
    <phoneticPr fontId="3"/>
  </si>
  <si>
    <t>ウッドとアイアンのチャイルドチェア</t>
    <phoneticPr fontId="3"/>
  </si>
  <si>
    <t>https://blog.princessm.jp/wp-content/uploads/2018/05/C3-0007_1.jpg</t>
    <phoneticPr fontId="3"/>
  </si>
  <si>
    <t>https://blog.princessm.jp/wp-content/uploads/2018/05/C3-0007_2.jpg</t>
    <phoneticPr fontId="3"/>
  </si>
  <si>
    <t>https://blog.princessm.jp/wp-content/uploads/2018/05/C3-0007_3.jpg</t>
    <phoneticPr fontId="3"/>
  </si>
  <si>
    <t>https://blog.princessm.jp/wp-content/uploads/2018/05/C3-0007_4.jpg</t>
    <phoneticPr fontId="3"/>
  </si>
  <si>
    <t>https://blog.princessm.jp/wp-content/uploads/2018/05/C3-0007_5.jpg</t>
    <phoneticPr fontId="3"/>
  </si>
  <si>
    <t>https://blog.princessm.jp/wp-content/uploads/2018/05/C3-0007_6.jpg</t>
    <phoneticPr fontId="3"/>
  </si>
  <si>
    <t>https://blog.princessm.jp/wp-content/uploads/2018/05/C3-0007_7.jpg</t>
    <phoneticPr fontId="3"/>
  </si>
  <si>
    <t>ブラウン×ミントグリーンのスツール</t>
    <phoneticPr fontId="3"/>
  </si>
  <si>
    <t>https://blog.princessm.jp/wp-content/uploads/2018/05/C3-0008_1.jpg</t>
    <phoneticPr fontId="3"/>
  </si>
  <si>
    <t>https://blog.princessm.jp/wp-content/uploads/2018/05/C3-0008_2.jpg</t>
    <phoneticPr fontId="3"/>
  </si>
  <si>
    <t>https://blog.princessm.jp/wp-content/uploads/2018/05/C3-0008_3.jpg</t>
    <phoneticPr fontId="3"/>
  </si>
  <si>
    <t>https://blog.princessm.jp/wp-content/uploads/2018/05/C3-0008_4.jpg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</si>
</sst>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quotePrefix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7" fillId="0" borderId="0" xfId="2">
      <alignment vertical="center"/>
    </xf>
    <xf numFmtId="0" fontId="0" fillId="0" borderId="0" xfId="0" quotePrefix="1" applyFill="1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8" fillId="0" borderId="1" xfId="0" applyFont="1" applyBorder="1">
      <alignment vertical="center"/>
    </xf>
    <xf numFmtId="38" fontId="0" fillId="0" borderId="0" xfId="0" applyNumberFormat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38" fontId="0" fillId="0" borderId="0" xfId="1" applyFont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4/A8-0006_2.jpg" TargetMode="External"/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3.jpg" TargetMode="External"/><Relationship Id="rId3" Type="http://schemas.openxmlformats.org/officeDocument/2006/relationships/hyperlink" Target="https://blog.princessm.jp/photo/B4-0004_B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8_4.jpg" TargetMode="External"/><Relationship Id="rId7" Type="http://schemas.openxmlformats.org/officeDocument/2006/relationships/hyperlink" Target="https://blog.princessm.jp/wp-content/uploads/2018/04/A8-0006_1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2.jpg" TargetMode="External"/><Relationship Id="rId33" Type="http://schemas.openxmlformats.org/officeDocument/2006/relationships/hyperlink" Target="https://blog.princessm.jp/wp-content/uploads/2018/05/C3-0008_3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6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1.jpg" TargetMode="External"/><Relationship Id="rId32" Type="http://schemas.openxmlformats.org/officeDocument/2006/relationships/hyperlink" Target="https://blog.princessm.jp/wp-content/uploads/2018/05/C3-0008_2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5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1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4.jpg" TargetMode="External"/><Relationship Id="rId30" Type="http://schemas.openxmlformats.org/officeDocument/2006/relationships/hyperlink" Target="https://blog.princessm.jp/wp-content/uploads/2018/05/C3-0007_7.jpg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B2F7-878F-4A9E-A8DC-CF7C9283E6C7}">
  <dimension ref="A1:AI145"/>
  <sheetViews>
    <sheetView tabSelected="1" workbookViewId="0">
      <pane xSplit="4" ySplit="2" topLeftCell="S137" activePane="bottomRight" state="frozen"/>
      <selection pane="topRight" activeCell="E1" sqref="E1"/>
      <selection pane="bottomLeft" activeCell="A2" sqref="A2"/>
      <selection pane="bottomRight" activeCell="X145" sqref="X145"/>
    </sheetView>
  </sheetViews>
  <sheetFormatPr defaultRowHeight="18" x14ac:dyDescent="0.55000000000000004"/>
  <cols>
    <col min="2" max="2" width="6.25" customWidth="1"/>
    <col min="3" max="3" width="16.25" bestFit="1" customWidth="1"/>
    <col min="4" max="4" width="7.25" style="5" customWidth="1"/>
    <col min="5" max="5" width="60" customWidth="1"/>
    <col min="6" max="6" width="21.9140625" customWidth="1"/>
    <col min="8" max="16" width="5" customWidth="1"/>
    <col min="19" max="19" width="10.1640625" customWidth="1"/>
    <col min="21" max="21" width="5.25" customWidth="1"/>
  </cols>
  <sheetData>
    <row r="1" spans="1:29" x14ac:dyDescent="0.55000000000000004">
      <c r="W1">
        <v>168</v>
      </c>
      <c r="X1">
        <v>1.1599999999999999</v>
      </c>
    </row>
    <row r="2" spans="1:29" ht="72" x14ac:dyDescent="0.55000000000000004">
      <c r="A2" s="1" t="s">
        <v>0</v>
      </c>
      <c r="B2" s="2" t="s">
        <v>1</v>
      </c>
      <c r="C2" s="2" t="s">
        <v>2</v>
      </c>
      <c r="D2" s="3" t="s">
        <v>3</v>
      </c>
      <c r="E2" s="1" t="s">
        <v>4</v>
      </c>
      <c r="F2" s="1" t="s">
        <v>37</v>
      </c>
      <c r="G2" s="1" t="s">
        <v>38</v>
      </c>
      <c r="H2" s="1" t="s">
        <v>39</v>
      </c>
      <c r="I2" s="1" t="s">
        <v>40</v>
      </c>
      <c r="J2" s="1" t="s">
        <v>41</v>
      </c>
      <c r="K2" s="1" t="s">
        <v>42</v>
      </c>
      <c r="L2" s="1" t="s">
        <v>43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35</v>
      </c>
      <c r="T2" s="1" t="s">
        <v>36</v>
      </c>
      <c r="U2" s="1" t="s">
        <v>57</v>
      </c>
      <c r="V2" s="1" t="s">
        <v>58</v>
      </c>
      <c r="W2" s="1">
        <v>168</v>
      </c>
      <c r="X2" s="1" t="s">
        <v>59</v>
      </c>
      <c r="Y2" s="1" t="s">
        <v>107</v>
      </c>
      <c r="Z2" s="1" t="s">
        <v>108</v>
      </c>
    </row>
    <row r="3" spans="1:29" x14ac:dyDescent="0.55000000000000004">
      <c r="A3" s="4" t="s">
        <v>5</v>
      </c>
      <c r="B3" t="s">
        <v>6</v>
      </c>
      <c r="C3" t="s">
        <v>7</v>
      </c>
      <c r="D3" s="5" t="s">
        <v>8</v>
      </c>
      <c r="E3" t="s">
        <v>9</v>
      </c>
      <c r="F3" s="8" t="s">
        <v>50</v>
      </c>
      <c r="S3">
        <v>9720</v>
      </c>
      <c r="T3">
        <v>10025</v>
      </c>
      <c r="U3">
        <v>1</v>
      </c>
      <c r="V3" s="7">
        <v>25</v>
      </c>
      <c r="W3" s="16">
        <f>V3*W$1</f>
        <v>4200</v>
      </c>
      <c r="X3" s="14">
        <f>W3*X$1</f>
        <v>4872</v>
      </c>
      <c r="Y3" s="14">
        <f>W3+X3</f>
        <v>9072</v>
      </c>
      <c r="Z3" s="13">
        <f>S3-Y3</f>
        <v>648</v>
      </c>
    </row>
    <row r="4" spans="1:29" x14ac:dyDescent="0.55000000000000004">
      <c r="A4" s="4" t="s">
        <v>10</v>
      </c>
      <c r="B4" t="s">
        <v>11</v>
      </c>
      <c r="C4" t="s">
        <v>98</v>
      </c>
      <c r="D4" s="6" t="s">
        <v>12</v>
      </c>
      <c r="E4" t="s">
        <v>13</v>
      </c>
      <c r="F4" t="s">
        <v>51</v>
      </c>
      <c r="H4" t="s">
        <v>52</v>
      </c>
      <c r="S4">
        <v>8640</v>
      </c>
      <c r="T4">
        <v>10025</v>
      </c>
      <c r="U4">
        <v>1</v>
      </c>
      <c r="V4" s="7">
        <v>25</v>
      </c>
      <c r="W4" s="16">
        <f t="shared" ref="W4:X4" si="0">V4*W$1</f>
        <v>4200</v>
      </c>
      <c r="X4" s="14">
        <f t="shared" si="0"/>
        <v>4872</v>
      </c>
      <c r="Y4" s="14">
        <f t="shared" ref="Y4:Y12" si="1">W4+X4</f>
        <v>9072</v>
      </c>
      <c r="Z4" s="13">
        <f t="shared" ref="Z4:Z12" si="2">S4-Y4</f>
        <v>-432</v>
      </c>
    </row>
    <row r="5" spans="1:29" x14ac:dyDescent="0.55000000000000004">
      <c r="A5" s="7" t="s">
        <v>61</v>
      </c>
      <c r="B5" t="s">
        <v>6</v>
      </c>
      <c r="C5" t="s">
        <v>7</v>
      </c>
      <c r="D5" s="5" t="s">
        <v>14</v>
      </c>
      <c r="E5" t="s">
        <v>15</v>
      </c>
      <c r="S5">
        <v>4860</v>
      </c>
      <c r="T5">
        <v>10008</v>
      </c>
      <c r="U5">
        <v>1</v>
      </c>
      <c r="V5">
        <v>8</v>
      </c>
      <c r="W5" s="16">
        <f t="shared" ref="W5:X5" si="3">V5*W$1</f>
        <v>1344</v>
      </c>
      <c r="X5" s="14">
        <f t="shared" si="3"/>
        <v>1559.04</v>
      </c>
      <c r="Y5" s="14">
        <f t="shared" si="1"/>
        <v>2903.04</v>
      </c>
      <c r="Z5" s="13">
        <f t="shared" si="2"/>
        <v>1956.96</v>
      </c>
    </row>
    <row r="6" spans="1:29" x14ac:dyDescent="0.55000000000000004">
      <c r="A6" s="7" t="s">
        <v>78</v>
      </c>
      <c r="B6" t="s">
        <v>17</v>
      </c>
      <c r="C6" t="s">
        <v>98</v>
      </c>
      <c r="D6" s="5" t="s">
        <v>18</v>
      </c>
      <c r="E6" t="s">
        <v>19</v>
      </c>
      <c r="S6">
        <v>9180</v>
      </c>
      <c r="T6">
        <v>10020</v>
      </c>
      <c r="U6">
        <v>1</v>
      </c>
      <c r="V6">
        <v>20</v>
      </c>
      <c r="W6" s="16">
        <f t="shared" ref="W6:X6" si="4">V6*W$1</f>
        <v>3360</v>
      </c>
      <c r="X6" s="14">
        <f t="shared" si="4"/>
        <v>3897.6</v>
      </c>
      <c r="Y6" s="14">
        <f t="shared" si="1"/>
        <v>7257.6</v>
      </c>
      <c r="Z6" s="13">
        <f t="shared" si="2"/>
        <v>1922.3999999999996</v>
      </c>
    </row>
    <row r="7" spans="1:29" x14ac:dyDescent="0.55000000000000004">
      <c r="A7" s="7" t="s">
        <v>20</v>
      </c>
      <c r="B7" t="s">
        <v>17</v>
      </c>
      <c r="C7" t="s">
        <v>98</v>
      </c>
      <c r="D7" s="5" t="s">
        <v>21</v>
      </c>
      <c r="E7" t="s">
        <v>22</v>
      </c>
      <c r="S7">
        <v>3780</v>
      </c>
      <c r="T7">
        <v>10020</v>
      </c>
      <c r="U7">
        <v>1</v>
      </c>
      <c r="V7">
        <v>20</v>
      </c>
      <c r="W7" s="16">
        <f t="shared" ref="W7:X7" si="5">V7*W$1</f>
        <v>3360</v>
      </c>
      <c r="X7" s="14">
        <f t="shared" si="5"/>
        <v>3897.6</v>
      </c>
      <c r="Y7" s="14">
        <f t="shared" si="1"/>
        <v>7257.6</v>
      </c>
      <c r="Z7" s="13">
        <f t="shared" si="2"/>
        <v>-3477.6000000000004</v>
      </c>
    </row>
    <row r="8" spans="1:29" x14ac:dyDescent="0.55000000000000004">
      <c r="A8" s="4" t="s">
        <v>23</v>
      </c>
      <c r="B8" t="s">
        <v>17</v>
      </c>
      <c r="C8" t="s">
        <v>98</v>
      </c>
      <c r="D8" s="5" t="s">
        <v>24</v>
      </c>
      <c r="E8" t="s">
        <v>25</v>
      </c>
      <c r="F8" s="8" t="s">
        <v>53</v>
      </c>
      <c r="H8" s="8" t="s">
        <v>54</v>
      </c>
      <c r="S8">
        <v>2700</v>
      </c>
      <c r="T8">
        <v>10001</v>
      </c>
      <c r="U8">
        <v>1</v>
      </c>
      <c r="V8">
        <v>1</v>
      </c>
      <c r="W8" s="16">
        <f t="shared" ref="W8:X8" si="6">V8*W$1</f>
        <v>168</v>
      </c>
      <c r="X8" s="14">
        <f t="shared" si="6"/>
        <v>194.88</v>
      </c>
      <c r="Y8" s="14">
        <f t="shared" si="1"/>
        <v>362.88</v>
      </c>
      <c r="Z8" s="13">
        <f t="shared" si="2"/>
        <v>2337.12</v>
      </c>
    </row>
    <row r="9" spans="1:29" x14ac:dyDescent="0.55000000000000004">
      <c r="A9" s="9" t="s">
        <v>63</v>
      </c>
      <c r="B9" t="s">
        <v>6</v>
      </c>
      <c r="C9" t="s">
        <v>104</v>
      </c>
      <c r="D9" t="s">
        <v>26</v>
      </c>
      <c r="E9" t="s">
        <v>27</v>
      </c>
      <c r="F9" t="s">
        <v>55</v>
      </c>
      <c r="H9" t="s">
        <v>56</v>
      </c>
      <c r="S9">
        <v>2484</v>
      </c>
      <c r="T9">
        <v>10005</v>
      </c>
      <c r="U9">
        <v>1</v>
      </c>
      <c r="V9">
        <v>5</v>
      </c>
      <c r="W9" s="16">
        <f t="shared" ref="W9:X9" si="7">V9*W$1</f>
        <v>840</v>
      </c>
      <c r="X9" s="14">
        <f t="shared" si="7"/>
        <v>974.4</v>
      </c>
      <c r="Y9" s="14">
        <f t="shared" si="1"/>
        <v>1814.4</v>
      </c>
      <c r="Z9" s="13">
        <f t="shared" si="2"/>
        <v>669.59999999999991</v>
      </c>
      <c r="AB9">
        <v>2300</v>
      </c>
      <c r="AC9">
        <f>AB9*AC$12</f>
        <v>2484</v>
      </c>
    </row>
    <row r="10" spans="1:29" x14ac:dyDescent="0.55000000000000004">
      <c r="A10" s="7" t="s">
        <v>60</v>
      </c>
      <c r="B10" t="s">
        <v>17</v>
      </c>
      <c r="C10" t="s">
        <v>98</v>
      </c>
      <c r="D10" s="5" t="s">
        <v>28</v>
      </c>
      <c r="E10" t="s">
        <v>29</v>
      </c>
      <c r="S10">
        <v>3240</v>
      </c>
      <c r="T10">
        <v>10001.5</v>
      </c>
      <c r="U10">
        <v>1</v>
      </c>
      <c r="V10">
        <v>2</v>
      </c>
      <c r="W10" s="16">
        <f t="shared" ref="W10:X10" si="8">V10*W$1</f>
        <v>336</v>
      </c>
      <c r="X10" s="14">
        <f t="shared" si="8"/>
        <v>389.76</v>
      </c>
      <c r="Y10" s="14">
        <f t="shared" si="1"/>
        <v>725.76</v>
      </c>
      <c r="Z10" s="13">
        <f t="shared" si="2"/>
        <v>2514.2399999999998</v>
      </c>
    </row>
    <row r="11" spans="1:29" x14ac:dyDescent="0.55000000000000004">
      <c r="A11" s="7" t="s">
        <v>62</v>
      </c>
      <c r="B11" t="s">
        <v>6</v>
      </c>
      <c r="C11" t="s">
        <v>7</v>
      </c>
      <c r="D11" s="5" t="s">
        <v>30</v>
      </c>
      <c r="E11" t="s">
        <v>31</v>
      </c>
      <c r="S11">
        <v>5400</v>
      </c>
      <c r="T11">
        <v>10005</v>
      </c>
      <c r="U11">
        <v>1</v>
      </c>
      <c r="V11">
        <v>5</v>
      </c>
      <c r="W11" s="16">
        <f t="shared" ref="W11:X13" si="9">V11*W$1</f>
        <v>840</v>
      </c>
      <c r="X11" s="14">
        <f t="shared" si="9"/>
        <v>974.4</v>
      </c>
      <c r="Y11" s="14">
        <f t="shared" si="1"/>
        <v>1814.4</v>
      </c>
      <c r="Z11" s="13">
        <f t="shared" si="2"/>
        <v>3585.6</v>
      </c>
      <c r="AB11">
        <v>5200</v>
      </c>
      <c r="AC11">
        <f>AB11*AC$12</f>
        <v>5616</v>
      </c>
    </row>
    <row r="12" spans="1:29" x14ac:dyDescent="0.55000000000000004">
      <c r="B12" t="s">
        <v>17</v>
      </c>
      <c r="C12" t="s">
        <v>32</v>
      </c>
      <c r="D12" s="5" t="s">
        <v>33</v>
      </c>
      <c r="E12" t="s">
        <v>34</v>
      </c>
      <c r="S12">
        <v>31860</v>
      </c>
      <c r="T12">
        <v>20090</v>
      </c>
      <c r="U12">
        <v>2</v>
      </c>
      <c r="V12">
        <v>90</v>
      </c>
      <c r="W12" s="16">
        <f t="shared" ref="W12" si="10">V12*W$1</f>
        <v>15120</v>
      </c>
      <c r="X12" s="14">
        <v>0</v>
      </c>
      <c r="Y12" s="14">
        <f t="shared" si="1"/>
        <v>15120</v>
      </c>
      <c r="Z12" s="13">
        <f t="shared" si="2"/>
        <v>16740</v>
      </c>
      <c r="AC12">
        <v>1.08</v>
      </c>
    </row>
    <row r="13" spans="1:29" x14ac:dyDescent="0.55000000000000004">
      <c r="A13" s="7" t="s">
        <v>16</v>
      </c>
      <c r="B13" t="s">
        <v>17</v>
      </c>
      <c r="C13" t="s">
        <v>98</v>
      </c>
      <c r="D13" s="5" t="s">
        <v>99</v>
      </c>
      <c r="E13" t="s">
        <v>100</v>
      </c>
      <c r="S13">
        <v>10260</v>
      </c>
      <c r="T13">
        <v>10020</v>
      </c>
      <c r="U13">
        <v>1</v>
      </c>
      <c r="V13">
        <v>20</v>
      </c>
      <c r="W13" s="16">
        <f t="shared" si="9"/>
        <v>3360</v>
      </c>
      <c r="X13" s="14">
        <f t="shared" si="9"/>
        <v>3897.6</v>
      </c>
      <c r="Y13" s="14">
        <f t="shared" ref="Y13" si="11">W13+X13</f>
        <v>7257.6</v>
      </c>
      <c r="Z13" s="13">
        <f t="shared" ref="Z13" si="12">S13-Y13</f>
        <v>3002.3999999999996</v>
      </c>
      <c r="AB13">
        <v>9500</v>
      </c>
      <c r="AC13">
        <f>AB13*AC$12</f>
        <v>10260</v>
      </c>
    </row>
    <row r="14" spans="1:29" x14ac:dyDescent="0.55000000000000004">
      <c r="A14" s="7" t="s">
        <v>64</v>
      </c>
      <c r="B14" t="s">
        <v>17</v>
      </c>
      <c r="C14" t="s">
        <v>101</v>
      </c>
      <c r="D14" s="5" t="s">
        <v>102</v>
      </c>
      <c r="E14" t="s">
        <v>103</v>
      </c>
      <c r="S14">
        <v>5508</v>
      </c>
      <c r="T14">
        <v>10020</v>
      </c>
      <c r="U14">
        <v>1</v>
      </c>
      <c r="V14" s="7">
        <v>20</v>
      </c>
      <c r="W14" s="16">
        <f t="shared" ref="W14:X14" si="13">V14*W$1</f>
        <v>3360</v>
      </c>
      <c r="X14" s="14">
        <f t="shared" si="13"/>
        <v>3897.6</v>
      </c>
      <c r="Y14" s="14">
        <f t="shared" ref="Y14:Y31" si="14">W14+X14</f>
        <v>7257.6</v>
      </c>
      <c r="Z14" s="13">
        <f t="shared" ref="Z14:Z31" si="15">S14-Y14</f>
        <v>-1749.6000000000004</v>
      </c>
      <c r="AB14">
        <v>5100</v>
      </c>
      <c r="AC14">
        <f t="shared" ref="AC14:AC66" si="16">AB14*AC$12</f>
        <v>5508</v>
      </c>
    </row>
    <row r="15" spans="1:29" x14ac:dyDescent="0.55000000000000004">
      <c r="A15" s="7" t="s">
        <v>65</v>
      </c>
      <c r="B15" t="s">
        <v>11</v>
      </c>
      <c r="C15" t="s">
        <v>98</v>
      </c>
      <c r="D15" s="6" t="s">
        <v>105</v>
      </c>
      <c r="E15" t="s">
        <v>106</v>
      </c>
      <c r="S15">
        <v>7776</v>
      </c>
      <c r="T15">
        <v>10025</v>
      </c>
      <c r="U15">
        <v>1</v>
      </c>
      <c r="V15" s="7">
        <v>25</v>
      </c>
      <c r="W15" s="16">
        <f t="shared" ref="W15:X15" si="17">V15*W$1</f>
        <v>4200</v>
      </c>
      <c r="X15" s="14">
        <f t="shared" si="17"/>
        <v>4872</v>
      </c>
      <c r="Y15" s="14">
        <f t="shared" si="14"/>
        <v>9072</v>
      </c>
      <c r="Z15" s="13">
        <f t="shared" si="15"/>
        <v>-1296</v>
      </c>
      <c r="AB15">
        <v>7200</v>
      </c>
      <c r="AC15">
        <f t="shared" si="16"/>
        <v>7776.0000000000009</v>
      </c>
    </row>
    <row r="16" spans="1:29" x14ac:dyDescent="0.55000000000000004">
      <c r="A16" s="7" t="s">
        <v>66</v>
      </c>
      <c r="B16" t="s">
        <v>128</v>
      </c>
      <c r="C16" t="s">
        <v>98</v>
      </c>
      <c r="D16" s="6" t="s">
        <v>129</v>
      </c>
      <c r="E16" t="s">
        <v>130</v>
      </c>
      <c r="S16">
        <v>15660</v>
      </c>
      <c r="T16">
        <v>10030</v>
      </c>
      <c r="U16">
        <v>1</v>
      </c>
      <c r="V16" s="7">
        <v>30</v>
      </c>
      <c r="W16" s="16">
        <f t="shared" ref="W16:X16" si="18">V16*W$1</f>
        <v>5040</v>
      </c>
      <c r="X16" s="14">
        <f t="shared" si="18"/>
        <v>5846.4</v>
      </c>
      <c r="Y16" s="14">
        <f t="shared" si="14"/>
        <v>10886.4</v>
      </c>
      <c r="Z16" s="13">
        <f t="shared" si="15"/>
        <v>4773.6000000000004</v>
      </c>
      <c r="AB16">
        <v>14500</v>
      </c>
      <c r="AC16">
        <f t="shared" si="16"/>
        <v>15660.000000000002</v>
      </c>
    </row>
    <row r="17" spans="1:29" x14ac:dyDescent="0.55000000000000004">
      <c r="A17" s="7" t="s">
        <v>67</v>
      </c>
      <c r="B17" t="s">
        <v>6</v>
      </c>
      <c r="C17" t="s">
        <v>7</v>
      </c>
      <c r="D17" s="5" t="s">
        <v>422</v>
      </c>
      <c r="E17" t="s">
        <v>131</v>
      </c>
      <c r="F17" t="s">
        <v>240</v>
      </c>
      <c r="S17">
        <v>8100</v>
      </c>
      <c r="T17">
        <v>10035</v>
      </c>
      <c r="U17">
        <v>1</v>
      </c>
      <c r="V17" s="7">
        <v>35</v>
      </c>
      <c r="W17" s="16">
        <f t="shared" ref="W17:X17" si="19">V17*W$1</f>
        <v>5880</v>
      </c>
      <c r="X17" s="14">
        <f t="shared" si="19"/>
        <v>6820.7999999999993</v>
      </c>
      <c r="Y17" s="14">
        <f t="shared" si="14"/>
        <v>12700.8</v>
      </c>
      <c r="Z17" s="13">
        <f t="shared" si="15"/>
        <v>-4600.7999999999993</v>
      </c>
      <c r="AB17">
        <v>7500</v>
      </c>
      <c r="AC17">
        <f t="shared" si="16"/>
        <v>8100.0000000000009</v>
      </c>
    </row>
    <row r="18" spans="1:29" x14ac:dyDescent="0.55000000000000004">
      <c r="A18" s="7" t="s">
        <v>68</v>
      </c>
      <c r="B18" t="s">
        <v>128</v>
      </c>
      <c r="C18" t="s">
        <v>98</v>
      </c>
      <c r="D18" s="6" t="s">
        <v>132</v>
      </c>
      <c r="E18" t="s">
        <v>133</v>
      </c>
      <c r="F18" t="s">
        <v>241</v>
      </c>
      <c r="S18">
        <v>6480</v>
      </c>
      <c r="T18">
        <v>10025</v>
      </c>
      <c r="U18">
        <v>1</v>
      </c>
      <c r="V18" s="7">
        <v>25</v>
      </c>
      <c r="W18" s="16">
        <f t="shared" ref="W18:X18" si="20">V18*W$1</f>
        <v>4200</v>
      </c>
      <c r="X18" s="14">
        <f t="shared" si="20"/>
        <v>4872</v>
      </c>
      <c r="Y18" s="14">
        <f t="shared" si="14"/>
        <v>9072</v>
      </c>
      <c r="Z18" s="13">
        <f t="shared" si="15"/>
        <v>-2592</v>
      </c>
      <c r="AB18">
        <v>6000</v>
      </c>
      <c r="AC18">
        <f t="shared" si="16"/>
        <v>6480</v>
      </c>
    </row>
    <row r="19" spans="1:29" x14ac:dyDescent="0.55000000000000004">
      <c r="A19" s="7" t="s">
        <v>134</v>
      </c>
      <c r="B19" t="s">
        <v>6</v>
      </c>
      <c r="C19" t="s">
        <v>104</v>
      </c>
      <c r="D19" s="5" t="s">
        <v>138</v>
      </c>
      <c r="E19" t="s">
        <v>142</v>
      </c>
      <c r="S19">
        <v>15120</v>
      </c>
      <c r="T19">
        <v>10065</v>
      </c>
      <c r="U19">
        <v>1</v>
      </c>
      <c r="V19" s="7">
        <v>65</v>
      </c>
      <c r="W19" s="16">
        <f t="shared" ref="W19:X19" si="21">V19*W$1</f>
        <v>10920</v>
      </c>
      <c r="X19" s="14">
        <f t="shared" si="21"/>
        <v>12667.199999999999</v>
      </c>
      <c r="Y19" s="14">
        <f t="shared" si="14"/>
        <v>23587.199999999997</v>
      </c>
      <c r="Z19" s="13">
        <f t="shared" si="15"/>
        <v>-8467.1999999999971</v>
      </c>
      <c r="AB19">
        <v>14000</v>
      </c>
      <c r="AC19">
        <f t="shared" si="16"/>
        <v>15120.000000000002</v>
      </c>
    </row>
    <row r="20" spans="1:29" x14ac:dyDescent="0.55000000000000004">
      <c r="A20" s="7" t="s">
        <v>135</v>
      </c>
      <c r="B20" t="s">
        <v>6</v>
      </c>
      <c r="C20" t="s">
        <v>104</v>
      </c>
      <c r="D20" s="5" t="s">
        <v>139</v>
      </c>
      <c r="E20" t="s">
        <v>143</v>
      </c>
      <c r="S20">
        <v>15120</v>
      </c>
      <c r="T20">
        <v>10065</v>
      </c>
      <c r="U20">
        <v>1</v>
      </c>
      <c r="V20" s="7">
        <v>65</v>
      </c>
      <c r="W20" s="16">
        <f t="shared" ref="W20:X20" si="22">V20*W$1</f>
        <v>10920</v>
      </c>
      <c r="X20" s="14">
        <f t="shared" si="22"/>
        <v>12667.199999999999</v>
      </c>
      <c r="Y20" s="14">
        <f t="shared" ref="Y20:Y22" si="23">W20+X20</f>
        <v>23587.199999999997</v>
      </c>
      <c r="Z20" s="13">
        <f t="shared" ref="Z20:Z22" si="24">S20-Y20</f>
        <v>-8467.1999999999971</v>
      </c>
      <c r="AB20">
        <v>14000</v>
      </c>
      <c r="AC20">
        <f t="shared" si="16"/>
        <v>15120.000000000002</v>
      </c>
    </row>
    <row r="21" spans="1:29" x14ac:dyDescent="0.55000000000000004">
      <c r="A21" s="7" t="s">
        <v>136</v>
      </c>
      <c r="B21" t="s">
        <v>6</v>
      </c>
      <c r="C21" t="s">
        <v>104</v>
      </c>
      <c r="D21" s="5" t="s">
        <v>140</v>
      </c>
      <c r="E21" t="s">
        <v>144</v>
      </c>
      <c r="S21">
        <v>15120</v>
      </c>
      <c r="T21">
        <v>10065</v>
      </c>
      <c r="U21">
        <v>1</v>
      </c>
      <c r="V21" s="7">
        <v>65</v>
      </c>
      <c r="W21" s="16">
        <f t="shared" ref="W21:X21" si="25">V21*W$1</f>
        <v>10920</v>
      </c>
      <c r="X21" s="14">
        <f t="shared" si="25"/>
        <v>12667.199999999999</v>
      </c>
      <c r="Y21" s="14">
        <f t="shared" si="23"/>
        <v>23587.199999999997</v>
      </c>
      <c r="Z21" s="13">
        <f t="shared" si="24"/>
        <v>-8467.1999999999971</v>
      </c>
      <c r="AB21">
        <v>14000</v>
      </c>
      <c r="AC21">
        <f t="shared" si="16"/>
        <v>15120.000000000002</v>
      </c>
    </row>
    <row r="22" spans="1:29" x14ac:dyDescent="0.55000000000000004">
      <c r="A22" s="7" t="s">
        <v>137</v>
      </c>
      <c r="B22" t="s">
        <v>6</v>
      </c>
      <c r="C22" t="s">
        <v>104</v>
      </c>
      <c r="D22" s="5" t="s">
        <v>141</v>
      </c>
      <c r="E22" t="s">
        <v>416</v>
      </c>
      <c r="F22" t="s">
        <v>402</v>
      </c>
      <c r="S22">
        <v>15120</v>
      </c>
      <c r="T22">
        <v>10065</v>
      </c>
      <c r="U22">
        <v>1</v>
      </c>
      <c r="V22" s="7">
        <v>65</v>
      </c>
      <c r="W22" s="16">
        <f t="shared" ref="W22:X22" si="26">V22*W$1</f>
        <v>10920</v>
      </c>
      <c r="X22" s="14">
        <f t="shared" si="26"/>
        <v>12667.199999999999</v>
      </c>
      <c r="Y22" s="14">
        <f t="shared" si="23"/>
        <v>23587.199999999997</v>
      </c>
      <c r="Z22" s="13">
        <f t="shared" si="24"/>
        <v>-8467.1999999999971</v>
      </c>
      <c r="AB22">
        <v>14000</v>
      </c>
      <c r="AC22">
        <f t="shared" si="16"/>
        <v>15120.000000000002</v>
      </c>
    </row>
    <row r="23" spans="1:29" x14ac:dyDescent="0.55000000000000004">
      <c r="A23" s="7" t="s">
        <v>69</v>
      </c>
      <c r="B23" t="s">
        <v>6</v>
      </c>
      <c r="C23" t="s">
        <v>104</v>
      </c>
      <c r="D23" s="5" t="s">
        <v>145</v>
      </c>
      <c r="E23" t="s">
        <v>401</v>
      </c>
      <c r="F23" t="s">
        <v>240</v>
      </c>
      <c r="S23">
        <v>31860</v>
      </c>
      <c r="T23">
        <v>10125</v>
      </c>
      <c r="U23">
        <v>1</v>
      </c>
      <c r="V23" s="7">
        <v>125</v>
      </c>
      <c r="W23" s="16">
        <f t="shared" ref="W23:X23" si="27">V23*W$1</f>
        <v>21000</v>
      </c>
      <c r="X23" s="14">
        <f t="shared" si="27"/>
        <v>24360</v>
      </c>
      <c r="Y23" s="14">
        <f t="shared" si="14"/>
        <v>45360</v>
      </c>
      <c r="Z23" s="13">
        <f t="shared" si="15"/>
        <v>-13500</v>
      </c>
      <c r="AB23">
        <v>29500</v>
      </c>
      <c r="AC23">
        <f t="shared" si="16"/>
        <v>31860.000000000004</v>
      </c>
    </row>
    <row r="24" spans="1:29" x14ac:dyDescent="0.55000000000000004">
      <c r="A24" s="7" t="s">
        <v>70</v>
      </c>
      <c r="B24" t="s">
        <v>6</v>
      </c>
      <c r="C24" t="s">
        <v>104</v>
      </c>
      <c r="D24" s="5" t="s">
        <v>146</v>
      </c>
      <c r="E24" t="s">
        <v>147</v>
      </c>
      <c r="S24">
        <v>31860</v>
      </c>
      <c r="T24">
        <v>10125</v>
      </c>
      <c r="U24">
        <v>1</v>
      </c>
      <c r="V24" s="7">
        <v>125</v>
      </c>
      <c r="W24" s="16">
        <f t="shared" ref="W24:X24" si="28">V24*W$1</f>
        <v>21000</v>
      </c>
      <c r="X24" s="14">
        <f t="shared" si="28"/>
        <v>24360</v>
      </c>
      <c r="Y24" s="14">
        <f t="shared" si="14"/>
        <v>45360</v>
      </c>
      <c r="Z24" s="13">
        <f t="shared" si="15"/>
        <v>-13500</v>
      </c>
      <c r="AB24">
        <v>28000</v>
      </c>
      <c r="AC24">
        <f t="shared" si="16"/>
        <v>30240.000000000004</v>
      </c>
    </row>
    <row r="25" spans="1:29" x14ac:dyDescent="0.55000000000000004">
      <c r="A25" s="7" t="s">
        <v>71</v>
      </c>
      <c r="B25" t="s">
        <v>6</v>
      </c>
      <c r="C25" t="s">
        <v>148</v>
      </c>
      <c r="D25" s="5" t="s">
        <v>149</v>
      </c>
      <c r="E25" t="s">
        <v>150</v>
      </c>
      <c r="S25">
        <v>37800</v>
      </c>
      <c r="T25">
        <v>10110</v>
      </c>
      <c r="U25">
        <v>1</v>
      </c>
      <c r="V25" s="7">
        <v>110</v>
      </c>
      <c r="W25" s="16">
        <f t="shared" ref="W25:X25" si="29">V25*W$1</f>
        <v>18480</v>
      </c>
      <c r="X25" s="14">
        <f t="shared" si="29"/>
        <v>21436.799999999999</v>
      </c>
      <c r="Y25" s="14">
        <f t="shared" si="14"/>
        <v>39916.800000000003</v>
      </c>
      <c r="Z25" s="13">
        <f t="shared" si="15"/>
        <v>-2116.8000000000029</v>
      </c>
      <c r="AB25">
        <v>35000</v>
      </c>
      <c r="AC25">
        <f t="shared" si="16"/>
        <v>37800</v>
      </c>
    </row>
    <row r="26" spans="1:29" x14ac:dyDescent="0.55000000000000004">
      <c r="A26" s="7" t="s">
        <v>72</v>
      </c>
      <c r="B26" t="s">
        <v>151</v>
      </c>
      <c r="C26" t="s">
        <v>152</v>
      </c>
      <c r="D26" s="5" t="s">
        <v>153</v>
      </c>
      <c r="E26" t="s">
        <v>156</v>
      </c>
      <c r="S26">
        <v>66960</v>
      </c>
      <c r="T26">
        <v>10100</v>
      </c>
      <c r="U26">
        <v>1</v>
      </c>
      <c r="V26" s="7">
        <v>100</v>
      </c>
      <c r="W26" s="16">
        <f t="shared" ref="W26:X26" si="30">V26*W$1</f>
        <v>16800</v>
      </c>
      <c r="X26" s="14">
        <f t="shared" si="30"/>
        <v>19488</v>
      </c>
      <c r="Y26" s="14">
        <f t="shared" si="14"/>
        <v>36288</v>
      </c>
      <c r="Z26" s="13">
        <f t="shared" si="15"/>
        <v>30672</v>
      </c>
      <c r="AB26">
        <v>62000</v>
      </c>
      <c r="AC26">
        <f t="shared" si="16"/>
        <v>66960</v>
      </c>
    </row>
    <row r="27" spans="1:29" x14ac:dyDescent="0.55000000000000004">
      <c r="A27" s="7" t="s">
        <v>73</v>
      </c>
      <c r="B27" t="s">
        <v>151</v>
      </c>
      <c r="C27" t="s">
        <v>154</v>
      </c>
      <c r="D27" s="5" t="s">
        <v>155</v>
      </c>
      <c r="E27" t="s">
        <v>157</v>
      </c>
      <c r="S27">
        <v>31320</v>
      </c>
      <c r="T27">
        <v>10025</v>
      </c>
      <c r="U27">
        <v>1</v>
      </c>
      <c r="V27" s="7">
        <v>25</v>
      </c>
      <c r="W27" s="16">
        <f t="shared" ref="W27:X27" si="31">V27*W$1</f>
        <v>4200</v>
      </c>
      <c r="X27" s="14">
        <f t="shared" si="31"/>
        <v>4872</v>
      </c>
      <c r="Y27" s="14">
        <f t="shared" si="14"/>
        <v>9072</v>
      </c>
      <c r="Z27" s="13">
        <f t="shared" si="15"/>
        <v>22248</v>
      </c>
      <c r="AB27">
        <v>29000</v>
      </c>
      <c r="AC27">
        <f t="shared" si="16"/>
        <v>31320.000000000004</v>
      </c>
    </row>
    <row r="28" spans="1:29" x14ac:dyDescent="0.55000000000000004">
      <c r="A28" s="7" t="s">
        <v>74</v>
      </c>
      <c r="B28" t="s">
        <v>151</v>
      </c>
      <c r="C28" t="s">
        <v>158</v>
      </c>
      <c r="D28" s="5" t="s">
        <v>159</v>
      </c>
      <c r="E28" t="s">
        <v>160</v>
      </c>
      <c r="F28" t="s">
        <v>240</v>
      </c>
      <c r="S28">
        <v>23760</v>
      </c>
      <c r="T28">
        <v>10030</v>
      </c>
      <c r="U28">
        <v>1</v>
      </c>
      <c r="V28" s="7">
        <v>30</v>
      </c>
      <c r="W28" s="16">
        <f t="shared" ref="W28:X28" si="32">V28*W$1</f>
        <v>5040</v>
      </c>
      <c r="X28" s="14">
        <f t="shared" si="32"/>
        <v>5846.4</v>
      </c>
      <c r="Y28" s="14">
        <f t="shared" si="14"/>
        <v>10886.4</v>
      </c>
      <c r="Z28" s="13">
        <f t="shared" si="15"/>
        <v>12873.6</v>
      </c>
      <c r="AB28">
        <v>22000</v>
      </c>
      <c r="AC28">
        <f t="shared" si="16"/>
        <v>23760</v>
      </c>
    </row>
    <row r="29" spans="1:29" x14ac:dyDescent="0.55000000000000004">
      <c r="A29" s="7" t="s">
        <v>75</v>
      </c>
      <c r="B29" t="s">
        <v>6</v>
      </c>
      <c r="C29" t="s">
        <v>158</v>
      </c>
      <c r="D29" s="5" t="s">
        <v>161</v>
      </c>
      <c r="E29" t="s">
        <v>162</v>
      </c>
      <c r="F29" t="s">
        <v>241</v>
      </c>
      <c r="S29">
        <v>11340</v>
      </c>
      <c r="T29">
        <v>10010</v>
      </c>
      <c r="U29">
        <v>1</v>
      </c>
      <c r="V29" s="7">
        <v>10</v>
      </c>
      <c r="W29" s="16">
        <f t="shared" ref="W29:X29" si="33">V29*W$1</f>
        <v>1680</v>
      </c>
      <c r="X29" s="14">
        <f t="shared" si="33"/>
        <v>1948.8</v>
      </c>
      <c r="Y29" s="14">
        <f t="shared" si="14"/>
        <v>3628.8</v>
      </c>
      <c r="Z29" s="13">
        <f t="shared" si="15"/>
        <v>7711.2</v>
      </c>
      <c r="AB29">
        <v>10500</v>
      </c>
      <c r="AC29">
        <f t="shared" si="16"/>
        <v>11340</v>
      </c>
    </row>
    <row r="30" spans="1:29" x14ac:dyDescent="0.55000000000000004">
      <c r="A30" s="7" t="s">
        <v>76</v>
      </c>
      <c r="B30" t="s">
        <v>6</v>
      </c>
      <c r="C30" t="s">
        <v>104</v>
      </c>
      <c r="D30" s="5" t="s">
        <v>163</v>
      </c>
      <c r="E30" t="s">
        <v>164</v>
      </c>
      <c r="F30" t="s">
        <v>241</v>
      </c>
      <c r="S30">
        <v>7020</v>
      </c>
      <c r="T30">
        <v>10010</v>
      </c>
      <c r="U30">
        <v>1</v>
      </c>
      <c r="V30" s="7">
        <v>10</v>
      </c>
      <c r="W30" s="16">
        <f t="shared" ref="W30:X30" si="34">V30*W$1</f>
        <v>1680</v>
      </c>
      <c r="X30" s="14">
        <f t="shared" si="34"/>
        <v>1948.8</v>
      </c>
      <c r="Y30" s="14">
        <f t="shared" si="14"/>
        <v>3628.8</v>
      </c>
      <c r="Z30" s="13">
        <f t="shared" si="15"/>
        <v>3391.2</v>
      </c>
      <c r="AB30">
        <v>6500</v>
      </c>
      <c r="AC30">
        <f t="shared" si="16"/>
        <v>7020.0000000000009</v>
      </c>
    </row>
    <row r="31" spans="1:29" x14ac:dyDescent="0.55000000000000004">
      <c r="A31" s="7" t="s">
        <v>77</v>
      </c>
      <c r="B31" t="s">
        <v>6</v>
      </c>
      <c r="C31" t="s">
        <v>7</v>
      </c>
      <c r="D31" s="5" t="s">
        <v>166</v>
      </c>
      <c r="E31" t="s">
        <v>165</v>
      </c>
      <c r="S31">
        <v>12960</v>
      </c>
      <c r="T31">
        <v>10035</v>
      </c>
      <c r="U31">
        <v>1</v>
      </c>
      <c r="V31" s="7">
        <v>35</v>
      </c>
      <c r="W31" s="16">
        <f t="shared" ref="W31:X31" si="35">V31*W$1</f>
        <v>5880</v>
      </c>
      <c r="X31" s="14">
        <f t="shared" si="35"/>
        <v>6820.7999999999993</v>
      </c>
      <c r="Y31" s="14">
        <f t="shared" si="14"/>
        <v>12700.8</v>
      </c>
      <c r="Z31" s="13">
        <f t="shared" si="15"/>
        <v>259.20000000000073</v>
      </c>
      <c r="AB31">
        <v>12000</v>
      </c>
      <c r="AC31">
        <f t="shared" si="16"/>
        <v>12960</v>
      </c>
    </row>
    <row r="32" spans="1:29" x14ac:dyDescent="0.55000000000000004">
      <c r="A32" s="7" t="s">
        <v>109</v>
      </c>
      <c r="B32" t="s">
        <v>6</v>
      </c>
      <c r="C32" t="s">
        <v>7</v>
      </c>
      <c r="D32" s="5" t="s">
        <v>167</v>
      </c>
      <c r="E32" t="s">
        <v>168</v>
      </c>
      <c r="F32" t="s">
        <v>241</v>
      </c>
      <c r="S32">
        <v>4300</v>
      </c>
      <c r="T32">
        <v>10001</v>
      </c>
      <c r="U32">
        <v>1</v>
      </c>
      <c r="V32" s="7">
        <v>1</v>
      </c>
      <c r="W32" s="16">
        <f t="shared" ref="W32:W66" si="36">V32*W$1</f>
        <v>168</v>
      </c>
      <c r="X32" s="14">
        <f t="shared" ref="X32:X66" si="37">W32*X$1</f>
        <v>194.88</v>
      </c>
      <c r="Y32" s="14">
        <f t="shared" ref="Y32:Y66" si="38">W32+X32</f>
        <v>362.88</v>
      </c>
      <c r="Z32" s="13">
        <f t="shared" ref="Z32:Z66" si="39">S32-Y32</f>
        <v>3937.12</v>
      </c>
      <c r="AB32">
        <v>4200</v>
      </c>
      <c r="AC32">
        <f t="shared" si="16"/>
        <v>4536</v>
      </c>
    </row>
    <row r="33" spans="1:29" x14ac:dyDescent="0.55000000000000004">
      <c r="A33" s="7" t="s">
        <v>110</v>
      </c>
      <c r="B33" t="s">
        <v>17</v>
      </c>
      <c r="C33" t="s">
        <v>101</v>
      </c>
      <c r="D33" s="5" t="s">
        <v>178</v>
      </c>
      <c r="E33" t="s">
        <v>179</v>
      </c>
      <c r="S33">
        <v>2700</v>
      </c>
      <c r="T33">
        <v>10001</v>
      </c>
      <c r="U33">
        <v>1</v>
      </c>
      <c r="V33" s="7">
        <v>1</v>
      </c>
      <c r="W33" s="16">
        <f t="shared" si="36"/>
        <v>168</v>
      </c>
      <c r="X33" s="14">
        <f t="shared" si="37"/>
        <v>194.88</v>
      </c>
      <c r="Y33" s="14">
        <f t="shared" si="38"/>
        <v>362.88</v>
      </c>
      <c r="Z33" s="13">
        <f t="shared" si="39"/>
        <v>2337.12</v>
      </c>
      <c r="AB33">
        <v>2500</v>
      </c>
      <c r="AC33">
        <f t="shared" si="16"/>
        <v>2700</v>
      </c>
    </row>
    <row r="34" spans="1:29" x14ac:dyDescent="0.55000000000000004">
      <c r="A34" s="7" t="s">
        <v>111</v>
      </c>
      <c r="B34" t="s">
        <v>17</v>
      </c>
      <c r="C34" t="s">
        <v>101</v>
      </c>
      <c r="D34" s="5" t="s">
        <v>180</v>
      </c>
      <c r="E34" t="s">
        <v>181</v>
      </c>
      <c r="S34">
        <v>3348</v>
      </c>
      <c r="T34">
        <v>10001</v>
      </c>
      <c r="U34">
        <v>1</v>
      </c>
      <c r="V34" s="7">
        <v>1</v>
      </c>
      <c r="W34" s="16">
        <f t="shared" si="36"/>
        <v>168</v>
      </c>
      <c r="X34" s="14">
        <f t="shared" si="37"/>
        <v>194.88</v>
      </c>
      <c r="Y34" s="14">
        <f t="shared" si="38"/>
        <v>362.88</v>
      </c>
      <c r="Z34" s="13">
        <f t="shared" si="39"/>
        <v>2985.12</v>
      </c>
      <c r="AB34">
        <v>3100</v>
      </c>
      <c r="AC34">
        <f t="shared" si="16"/>
        <v>3348</v>
      </c>
    </row>
    <row r="35" spans="1:29" x14ac:dyDescent="0.55000000000000004">
      <c r="A35" s="7" t="s">
        <v>112</v>
      </c>
      <c r="B35" t="s">
        <v>182</v>
      </c>
      <c r="C35" t="s">
        <v>158</v>
      </c>
      <c r="D35" s="5" t="s">
        <v>183</v>
      </c>
      <c r="E35" t="s">
        <v>184</v>
      </c>
      <c r="S35">
        <v>37800</v>
      </c>
      <c r="T35">
        <v>10120</v>
      </c>
      <c r="U35">
        <v>1</v>
      </c>
      <c r="V35" s="7">
        <v>120</v>
      </c>
      <c r="W35" s="16">
        <f t="shared" si="36"/>
        <v>20160</v>
      </c>
      <c r="X35" s="14">
        <f t="shared" si="37"/>
        <v>23385.599999999999</v>
      </c>
      <c r="Y35" s="14">
        <f t="shared" si="38"/>
        <v>43545.599999999999</v>
      </c>
      <c r="Z35" s="13">
        <f t="shared" si="39"/>
        <v>-5745.5999999999985</v>
      </c>
      <c r="AB35">
        <v>35000</v>
      </c>
      <c r="AC35">
        <f t="shared" si="16"/>
        <v>37800</v>
      </c>
    </row>
    <row r="36" spans="1:29" x14ac:dyDescent="0.55000000000000004">
      <c r="A36" s="7" t="s">
        <v>113</v>
      </c>
      <c r="B36" t="s">
        <v>17</v>
      </c>
      <c r="C36" t="s">
        <v>158</v>
      </c>
      <c r="D36" s="5" t="s">
        <v>185</v>
      </c>
      <c r="E36" t="s">
        <v>186</v>
      </c>
      <c r="S36">
        <v>49680</v>
      </c>
      <c r="T36">
        <v>10050</v>
      </c>
      <c r="U36">
        <v>1</v>
      </c>
      <c r="V36" s="7">
        <v>55</v>
      </c>
      <c r="W36" s="16">
        <f t="shared" si="36"/>
        <v>9240</v>
      </c>
      <c r="X36" s="14">
        <f t="shared" si="37"/>
        <v>10718.4</v>
      </c>
      <c r="Y36" s="14">
        <f t="shared" si="38"/>
        <v>19958.400000000001</v>
      </c>
      <c r="Z36" s="13">
        <f t="shared" si="39"/>
        <v>29721.599999999999</v>
      </c>
      <c r="AB36">
        <v>46000</v>
      </c>
      <c r="AC36">
        <f t="shared" si="16"/>
        <v>49680</v>
      </c>
    </row>
    <row r="37" spans="1:29" x14ac:dyDescent="0.55000000000000004">
      <c r="A37" s="7" t="s">
        <v>114</v>
      </c>
      <c r="B37" t="s">
        <v>6</v>
      </c>
      <c r="C37" t="s">
        <v>148</v>
      </c>
      <c r="D37" s="5" t="s">
        <v>187</v>
      </c>
      <c r="E37" t="s">
        <v>188</v>
      </c>
      <c r="S37">
        <v>5616</v>
      </c>
      <c r="T37">
        <v>10015</v>
      </c>
      <c r="U37">
        <v>1</v>
      </c>
      <c r="V37" s="7">
        <v>15</v>
      </c>
      <c r="W37" s="16">
        <f t="shared" si="36"/>
        <v>2520</v>
      </c>
      <c r="X37" s="14">
        <f t="shared" si="37"/>
        <v>2923.2</v>
      </c>
      <c r="Y37" s="14">
        <f t="shared" si="38"/>
        <v>5443.2</v>
      </c>
      <c r="Z37" s="13">
        <f t="shared" si="39"/>
        <v>172.80000000000018</v>
      </c>
      <c r="AB37">
        <v>5200</v>
      </c>
      <c r="AC37">
        <f t="shared" si="16"/>
        <v>5616</v>
      </c>
    </row>
    <row r="38" spans="1:29" x14ac:dyDescent="0.55000000000000004">
      <c r="A38" s="7" t="s">
        <v>115</v>
      </c>
      <c r="B38" t="s">
        <v>6</v>
      </c>
      <c r="C38" t="s">
        <v>158</v>
      </c>
      <c r="D38" s="5" t="s">
        <v>189</v>
      </c>
      <c r="E38" t="s">
        <v>190</v>
      </c>
      <c r="S38">
        <v>6804</v>
      </c>
      <c r="T38">
        <v>10015</v>
      </c>
      <c r="U38">
        <v>1</v>
      </c>
      <c r="V38" s="7">
        <v>15</v>
      </c>
      <c r="W38" s="16">
        <f t="shared" si="36"/>
        <v>2520</v>
      </c>
      <c r="X38" s="14">
        <f t="shared" si="37"/>
        <v>2923.2</v>
      </c>
      <c r="Y38" s="14">
        <f t="shared" si="38"/>
        <v>5443.2</v>
      </c>
      <c r="Z38" s="13">
        <f t="shared" si="39"/>
        <v>1360.8000000000002</v>
      </c>
      <c r="AB38">
        <v>6300</v>
      </c>
      <c r="AC38">
        <f t="shared" si="16"/>
        <v>6804</v>
      </c>
    </row>
    <row r="39" spans="1:29" x14ac:dyDescent="0.55000000000000004">
      <c r="A39" s="7" t="s">
        <v>116</v>
      </c>
      <c r="B39" t="s">
        <v>6</v>
      </c>
      <c r="C39" t="s">
        <v>158</v>
      </c>
      <c r="D39" s="5" t="s">
        <v>191</v>
      </c>
      <c r="E39" t="s">
        <v>192</v>
      </c>
      <c r="S39">
        <v>4536</v>
      </c>
      <c r="T39">
        <v>10005</v>
      </c>
      <c r="U39">
        <v>1</v>
      </c>
      <c r="V39" s="7">
        <v>5</v>
      </c>
      <c r="W39" s="16">
        <f t="shared" si="36"/>
        <v>840</v>
      </c>
      <c r="X39" s="14">
        <f t="shared" si="37"/>
        <v>974.4</v>
      </c>
      <c r="Y39" s="14">
        <f t="shared" si="38"/>
        <v>1814.4</v>
      </c>
      <c r="Z39" s="13">
        <f t="shared" si="39"/>
        <v>2721.6</v>
      </c>
      <c r="AB39">
        <v>4200</v>
      </c>
      <c r="AC39">
        <f t="shared" si="16"/>
        <v>4536</v>
      </c>
    </row>
    <row r="40" spans="1:29" x14ac:dyDescent="0.55000000000000004">
      <c r="A40" s="7" t="s">
        <v>117</v>
      </c>
      <c r="B40" t="s">
        <v>6</v>
      </c>
      <c r="C40" t="s">
        <v>158</v>
      </c>
      <c r="D40" s="5" t="s">
        <v>193</v>
      </c>
      <c r="E40" t="s">
        <v>194</v>
      </c>
      <c r="F40" t="s">
        <v>241</v>
      </c>
      <c r="S40">
        <v>4050</v>
      </c>
      <c r="T40">
        <v>10005</v>
      </c>
      <c r="U40">
        <v>1</v>
      </c>
      <c r="V40" s="7">
        <v>5</v>
      </c>
      <c r="W40" s="16">
        <f t="shared" si="36"/>
        <v>840</v>
      </c>
      <c r="X40" s="14">
        <f t="shared" si="37"/>
        <v>974.4</v>
      </c>
      <c r="Y40" s="14">
        <f t="shared" si="38"/>
        <v>1814.4</v>
      </c>
      <c r="Z40" s="13">
        <f t="shared" si="39"/>
        <v>2235.6</v>
      </c>
      <c r="AB40">
        <v>3800</v>
      </c>
      <c r="AC40">
        <f t="shared" si="16"/>
        <v>4104</v>
      </c>
    </row>
    <row r="41" spans="1:29" x14ac:dyDescent="0.55000000000000004">
      <c r="A41" s="7" t="s">
        <v>118</v>
      </c>
      <c r="B41" t="s">
        <v>6</v>
      </c>
      <c r="C41" t="s">
        <v>158</v>
      </c>
      <c r="D41" s="5" t="s">
        <v>195</v>
      </c>
      <c r="E41" t="s">
        <v>196</v>
      </c>
      <c r="F41" t="s">
        <v>240</v>
      </c>
      <c r="S41">
        <v>4300</v>
      </c>
      <c r="T41">
        <v>10005</v>
      </c>
      <c r="U41">
        <v>1</v>
      </c>
      <c r="V41" s="17">
        <v>5</v>
      </c>
      <c r="W41" s="16">
        <f t="shared" si="36"/>
        <v>840</v>
      </c>
      <c r="X41" s="14">
        <f t="shared" si="37"/>
        <v>974.4</v>
      </c>
      <c r="Y41" s="14">
        <f t="shared" si="38"/>
        <v>1814.4</v>
      </c>
      <c r="Z41" s="13">
        <f t="shared" si="39"/>
        <v>2485.6</v>
      </c>
      <c r="AB41">
        <v>4000</v>
      </c>
      <c r="AC41">
        <f t="shared" si="16"/>
        <v>4320</v>
      </c>
    </row>
    <row r="42" spans="1:29" x14ac:dyDescent="0.55000000000000004">
      <c r="A42" s="7" t="s">
        <v>119</v>
      </c>
      <c r="B42" t="s">
        <v>128</v>
      </c>
      <c r="C42" t="s">
        <v>98</v>
      </c>
      <c r="D42" s="6" t="s">
        <v>197</v>
      </c>
      <c r="E42" t="s">
        <v>198</v>
      </c>
      <c r="F42" t="s">
        <v>240</v>
      </c>
      <c r="S42">
        <v>7020</v>
      </c>
      <c r="T42">
        <v>10005</v>
      </c>
      <c r="V42" s="17">
        <v>5</v>
      </c>
      <c r="W42" s="16">
        <f t="shared" si="36"/>
        <v>840</v>
      </c>
      <c r="X42" s="14">
        <f t="shared" si="37"/>
        <v>974.4</v>
      </c>
      <c r="Y42" s="14">
        <f t="shared" si="38"/>
        <v>1814.4</v>
      </c>
      <c r="Z42" s="13">
        <f t="shared" si="39"/>
        <v>5205.6000000000004</v>
      </c>
      <c r="AB42">
        <v>6500</v>
      </c>
      <c r="AC42">
        <f t="shared" si="16"/>
        <v>7020.0000000000009</v>
      </c>
    </row>
    <row r="43" spans="1:29" x14ac:dyDescent="0.55000000000000004">
      <c r="A43" s="7" t="s">
        <v>120</v>
      </c>
      <c r="B43" t="s">
        <v>17</v>
      </c>
      <c r="C43" t="s">
        <v>98</v>
      </c>
      <c r="D43" s="5" t="s">
        <v>199</v>
      </c>
      <c r="E43" t="s">
        <v>200</v>
      </c>
      <c r="F43" t="s">
        <v>240</v>
      </c>
      <c r="S43">
        <v>2160</v>
      </c>
      <c r="T43">
        <v>10002</v>
      </c>
      <c r="V43" s="17">
        <v>1.5</v>
      </c>
      <c r="W43" s="16">
        <f t="shared" si="36"/>
        <v>252</v>
      </c>
      <c r="X43" s="14">
        <f t="shared" si="37"/>
        <v>292.32</v>
      </c>
      <c r="Y43" s="14">
        <f t="shared" si="38"/>
        <v>544.31999999999994</v>
      </c>
      <c r="Z43" s="13">
        <f t="shared" si="39"/>
        <v>1615.68</v>
      </c>
      <c r="AB43">
        <v>2000</v>
      </c>
      <c r="AC43">
        <f t="shared" si="16"/>
        <v>2160</v>
      </c>
    </row>
    <row r="44" spans="1:29" x14ac:dyDescent="0.55000000000000004">
      <c r="A44" s="7" t="s">
        <v>212</v>
      </c>
      <c r="B44" t="s">
        <v>17</v>
      </c>
      <c r="C44" t="s">
        <v>98</v>
      </c>
      <c r="E44" t="s">
        <v>201</v>
      </c>
      <c r="V44" s="17">
        <v>8</v>
      </c>
      <c r="W44" s="16">
        <f t="shared" si="36"/>
        <v>1344</v>
      </c>
      <c r="X44" s="14">
        <f t="shared" si="37"/>
        <v>1559.04</v>
      </c>
      <c r="Y44" s="14">
        <f t="shared" si="38"/>
        <v>2903.04</v>
      </c>
      <c r="Z44" s="13">
        <f t="shared" si="39"/>
        <v>-2903.04</v>
      </c>
    </row>
    <row r="45" spans="1:29" x14ac:dyDescent="0.55000000000000004">
      <c r="A45" s="7" t="s">
        <v>121</v>
      </c>
      <c r="B45" t="s">
        <v>17</v>
      </c>
      <c r="C45" t="s">
        <v>98</v>
      </c>
      <c r="D45" s="5" t="s">
        <v>202</v>
      </c>
      <c r="E45" t="s">
        <v>203</v>
      </c>
      <c r="F45" t="s">
        <v>240</v>
      </c>
      <c r="R45">
        <v>3</v>
      </c>
      <c r="S45">
        <v>1296</v>
      </c>
      <c r="V45" s="7">
        <v>5</v>
      </c>
      <c r="W45" s="16">
        <f t="shared" si="36"/>
        <v>840</v>
      </c>
      <c r="X45" s="14">
        <f t="shared" si="37"/>
        <v>974.4</v>
      </c>
      <c r="Y45" s="14">
        <f t="shared" si="38"/>
        <v>1814.4</v>
      </c>
      <c r="Z45" s="13">
        <f t="shared" si="39"/>
        <v>-518.40000000000009</v>
      </c>
      <c r="AB45">
        <v>1200</v>
      </c>
      <c r="AC45">
        <f t="shared" si="16"/>
        <v>1296</v>
      </c>
    </row>
    <row r="46" spans="1:29" x14ac:dyDescent="0.55000000000000004">
      <c r="A46" s="7" t="s">
        <v>122</v>
      </c>
      <c r="B46" t="s">
        <v>6</v>
      </c>
      <c r="C46" t="s">
        <v>104</v>
      </c>
      <c r="D46" s="5" t="s">
        <v>204</v>
      </c>
      <c r="E46" t="s">
        <v>205</v>
      </c>
      <c r="S46">
        <v>2376</v>
      </c>
      <c r="T46">
        <v>10005</v>
      </c>
      <c r="V46" s="7">
        <v>5</v>
      </c>
      <c r="W46" s="16">
        <f t="shared" si="36"/>
        <v>840</v>
      </c>
      <c r="X46" s="14">
        <f t="shared" si="37"/>
        <v>974.4</v>
      </c>
      <c r="Y46" s="14">
        <f t="shared" si="38"/>
        <v>1814.4</v>
      </c>
      <c r="Z46" s="13">
        <f t="shared" si="39"/>
        <v>561.59999999999991</v>
      </c>
      <c r="AB46">
        <v>2200</v>
      </c>
      <c r="AC46">
        <f t="shared" si="16"/>
        <v>2376</v>
      </c>
    </row>
    <row r="47" spans="1:29" x14ac:dyDescent="0.55000000000000004">
      <c r="A47" s="7" t="s">
        <v>123</v>
      </c>
      <c r="B47" t="s">
        <v>6</v>
      </c>
      <c r="C47" t="s">
        <v>206</v>
      </c>
      <c r="D47" s="5" t="s">
        <v>207</v>
      </c>
      <c r="E47" t="s">
        <v>208</v>
      </c>
      <c r="F47" t="s">
        <v>240</v>
      </c>
      <c r="S47">
        <v>6696</v>
      </c>
      <c r="T47">
        <v>10015</v>
      </c>
      <c r="V47" s="7">
        <v>15</v>
      </c>
      <c r="W47" s="16">
        <f t="shared" si="36"/>
        <v>2520</v>
      </c>
      <c r="X47" s="14">
        <f t="shared" si="37"/>
        <v>2923.2</v>
      </c>
      <c r="Y47" s="14">
        <f t="shared" si="38"/>
        <v>5443.2</v>
      </c>
      <c r="Z47" s="13">
        <f t="shared" si="39"/>
        <v>1252.8000000000002</v>
      </c>
      <c r="AB47">
        <v>6200</v>
      </c>
      <c r="AC47">
        <f t="shared" si="16"/>
        <v>6696</v>
      </c>
    </row>
    <row r="48" spans="1:29" x14ac:dyDescent="0.55000000000000004">
      <c r="A48" s="7" t="s">
        <v>124</v>
      </c>
      <c r="B48" t="s">
        <v>17</v>
      </c>
      <c r="C48" t="s">
        <v>98</v>
      </c>
      <c r="D48" s="5" t="s">
        <v>202</v>
      </c>
      <c r="E48" t="s">
        <v>420</v>
      </c>
      <c r="F48" t="s">
        <v>240</v>
      </c>
      <c r="S48">
        <v>5940</v>
      </c>
      <c r="T48">
        <v>10015</v>
      </c>
      <c r="V48" s="7">
        <v>15</v>
      </c>
      <c r="W48" s="16">
        <f t="shared" si="36"/>
        <v>2520</v>
      </c>
      <c r="X48" s="14">
        <f t="shared" si="37"/>
        <v>2923.2</v>
      </c>
      <c r="Y48" s="14">
        <f t="shared" si="38"/>
        <v>5443.2</v>
      </c>
      <c r="Z48" s="13">
        <f t="shared" si="39"/>
        <v>496.80000000000018</v>
      </c>
      <c r="AB48">
        <v>5500</v>
      </c>
      <c r="AC48">
        <f t="shared" si="16"/>
        <v>5940</v>
      </c>
    </row>
    <row r="49" spans="1:29" x14ac:dyDescent="0.55000000000000004">
      <c r="A49" s="7" t="s">
        <v>125</v>
      </c>
      <c r="B49" t="s">
        <v>6</v>
      </c>
      <c r="C49" t="s">
        <v>7</v>
      </c>
      <c r="D49" s="5" t="s">
        <v>424</v>
      </c>
      <c r="E49" t="s">
        <v>209</v>
      </c>
      <c r="S49">
        <v>3348</v>
      </c>
      <c r="T49">
        <v>10008</v>
      </c>
      <c r="V49" s="7">
        <v>8</v>
      </c>
      <c r="W49" s="16">
        <f t="shared" si="36"/>
        <v>1344</v>
      </c>
      <c r="X49" s="14">
        <f t="shared" si="37"/>
        <v>1559.04</v>
      </c>
      <c r="Y49" s="14">
        <f t="shared" si="38"/>
        <v>2903.04</v>
      </c>
      <c r="Z49" s="13">
        <f t="shared" si="39"/>
        <v>444.96000000000004</v>
      </c>
      <c r="AB49">
        <v>3100</v>
      </c>
      <c r="AC49">
        <f t="shared" si="16"/>
        <v>3348</v>
      </c>
    </row>
    <row r="50" spans="1:29" x14ac:dyDescent="0.55000000000000004">
      <c r="A50" s="7" t="s">
        <v>126</v>
      </c>
      <c r="B50" t="s">
        <v>17</v>
      </c>
      <c r="C50" t="s">
        <v>98</v>
      </c>
      <c r="D50" s="5" t="s">
        <v>210</v>
      </c>
      <c r="E50" t="s">
        <v>243</v>
      </c>
      <c r="F50" t="s">
        <v>240</v>
      </c>
      <c r="S50">
        <v>10200</v>
      </c>
      <c r="T50">
        <v>10006</v>
      </c>
      <c r="V50" s="7">
        <v>6.5</v>
      </c>
      <c r="W50" s="16">
        <f t="shared" si="36"/>
        <v>1092</v>
      </c>
      <c r="X50" s="14">
        <f t="shared" si="37"/>
        <v>1266.7199999999998</v>
      </c>
      <c r="Y50" s="14">
        <f t="shared" si="38"/>
        <v>2358.7199999999998</v>
      </c>
      <c r="Z50" s="13">
        <f t="shared" si="39"/>
        <v>7841.2800000000007</v>
      </c>
      <c r="AB50">
        <v>9700</v>
      </c>
      <c r="AC50">
        <f t="shared" si="16"/>
        <v>10476</v>
      </c>
    </row>
    <row r="51" spans="1:29" x14ac:dyDescent="0.55000000000000004">
      <c r="A51" s="7" t="s">
        <v>127</v>
      </c>
      <c r="B51" t="s">
        <v>17</v>
      </c>
      <c r="C51" t="s">
        <v>98</v>
      </c>
      <c r="D51" s="5" t="s">
        <v>211</v>
      </c>
      <c r="E51" t="s">
        <v>244</v>
      </c>
      <c r="F51" t="s">
        <v>242</v>
      </c>
      <c r="S51">
        <v>10200</v>
      </c>
      <c r="T51">
        <v>10008</v>
      </c>
      <c r="V51" s="7">
        <v>8</v>
      </c>
      <c r="W51" s="16">
        <f t="shared" si="36"/>
        <v>1344</v>
      </c>
      <c r="X51" s="14">
        <f t="shared" si="37"/>
        <v>1559.04</v>
      </c>
      <c r="Y51" s="14">
        <f t="shared" si="38"/>
        <v>2903.04</v>
      </c>
      <c r="Z51" s="13">
        <f t="shared" si="39"/>
        <v>7296.96</v>
      </c>
      <c r="AB51">
        <v>9700</v>
      </c>
      <c r="AC51">
        <f t="shared" si="16"/>
        <v>10476</v>
      </c>
    </row>
    <row r="52" spans="1:29" x14ac:dyDescent="0.55000000000000004">
      <c r="A52" s="7" t="s">
        <v>213</v>
      </c>
      <c r="B52" t="s">
        <v>6</v>
      </c>
      <c r="C52" t="s">
        <v>104</v>
      </c>
      <c r="D52" s="5" t="s">
        <v>216</v>
      </c>
      <c r="E52" t="s">
        <v>219</v>
      </c>
      <c r="S52">
        <v>1944</v>
      </c>
      <c r="T52">
        <v>10002</v>
      </c>
      <c r="V52" s="7">
        <v>2</v>
      </c>
      <c r="W52" s="16">
        <f t="shared" si="36"/>
        <v>336</v>
      </c>
      <c r="X52" s="14">
        <f t="shared" si="37"/>
        <v>389.76</v>
      </c>
      <c r="Y52" s="14">
        <f t="shared" si="38"/>
        <v>725.76</v>
      </c>
      <c r="Z52" s="13">
        <f t="shared" si="39"/>
        <v>1218.24</v>
      </c>
      <c r="AB52">
        <v>1800</v>
      </c>
      <c r="AC52">
        <f t="shared" si="16"/>
        <v>1944.0000000000002</v>
      </c>
    </row>
    <row r="53" spans="1:29" x14ac:dyDescent="0.55000000000000004">
      <c r="A53" s="7" t="s">
        <v>214</v>
      </c>
      <c r="B53" t="s">
        <v>6</v>
      </c>
      <c r="C53" t="s">
        <v>104</v>
      </c>
      <c r="D53" s="5" t="s">
        <v>217</v>
      </c>
      <c r="E53" t="s">
        <v>219</v>
      </c>
      <c r="F53" t="s">
        <v>242</v>
      </c>
      <c r="S53">
        <v>2500</v>
      </c>
      <c r="T53">
        <v>10002</v>
      </c>
      <c r="V53" s="7">
        <v>2</v>
      </c>
      <c r="W53" s="16">
        <f t="shared" si="36"/>
        <v>336</v>
      </c>
      <c r="X53" s="14">
        <f t="shared" si="37"/>
        <v>389.76</v>
      </c>
      <c r="Y53" s="14">
        <f t="shared" si="38"/>
        <v>725.76</v>
      </c>
      <c r="Z53" s="13">
        <f t="shared" si="39"/>
        <v>1774.24</v>
      </c>
      <c r="AB53">
        <v>2400</v>
      </c>
      <c r="AC53">
        <f t="shared" si="16"/>
        <v>2592</v>
      </c>
    </row>
    <row r="54" spans="1:29" x14ac:dyDescent="0.55000000000000004">
      <c r="A54" s="7" t="s">
        <v>215</v>
      </c>
      <c r="B54" t="s">
        <v>6</v>
      </c>
      <c r="C54" t="s">
        <v>104</v>
      </c>
      <c r="D54" s="5" t="s">
        <v>218</v>
      </c>
      <c r="E54" t="s">
        <v>219</v>
      </c>
      <c r="S54">
        <v>1080</v>
      </c>
      <c r="T54">
        <v>10001</v>
      </c>
      <c r="V54" s="7">
        <v>1</v>
      </c>
      <c r="W54" s="16">
        <f t="shared" si="36"/>
        <v>168</v>
      </c>
      <c r="X54" s="14">
        <f t="shared" si="37"/>
        <v>194.88</v>
      </c>
      <c r="Y54" s="14">
        <f t="shared" si="38"/>
        <v>362.88</v>
      </c>
      <c r="Z54" s="13">
        <f t="shared" si="39"/>
        <v>717.12</v>
      </c>
      <c r="AB54">
        <v>1000</v>
      </c>
      <c r="AC54">
        <f t="shared" si="16"/>
        <v>1080</v>
      </c>
    </row>
    <row r="55" spans="1:29" x14ac:dyDescent="0.55000000000000004">
      <c r="A55" s="7" t="s">
        <v>224</v>
      </c>
      <c r="B55" t="s">
        <v>6</v>
      </c>
      <c r="C55" t="s">
        <v>206</v>
      </c>
      <c r="D55" s="5" t="s">
        <v>220</v>
      </c>
      <c r="E55" t="s">
        <v>415</v>
      </c>
      <c r="F55" t="s">
        <v>240</v>
      </c>
      <c r="S55">
        <v>3240</v>
      </c>
      <c r="T55">
        <v>10002</v>
      </c>
      <c r="V55" s="7">
        <v>2</v>
      </c>
      <c r="W55" s="16">
        <f t="shared" si="36"/>
        <v>336</v>
      </c>
      <c r="X55" s="14">
        <f t="shared" si="37"/>
        <v>389.76</v>
      </c>
      <c r="Y55" s="14">
        <f t="shared" si="38"/>
        <v>725.76</v>
      </c>
      <c r="Z55" s="13">
        <f t="shared" si="39"/>
        <v>2514.2399999999998</v>
      </c>
      <c r="AB55">
        <v>3000</v>
      </c>
      <c r="AC55">
        <f t="shared" si="16"/>
        <v>3240</v>
      </c>
    </row>
    <row r="56" spans="1:29" x14ac:dyDescent="0.55000000000000004">
      <c r="A56" s="7" t="s">
        <v>225</v>
      </c>
      <c r="B56" t="s">
        <v>6</v>
      </c>
      <c r="C56" t="s">
        <v>206</v>
      </c>
      <c r="D56" s="5" t="s">
        <v>221</v>
      </c>
      <c r="E56" t="s">
        <v>223</v>
      </c>
      <c r="S56">
        <v>2808</v>
      </c>
      <c r="T56">
        <v>10002</v>
      </c>
      <c r="V56" s="7">
        <v>2</v>
      </c>
      <c r="W56" s="16">
        <f t="shared" si="36"/>
        <v>336</v>
      </c>
      <c r="X56" s="14">
        <f t="shared" si="37"/>
        <v>389.76</v>
      </c>
      <c r="Y56" s="14">
        <f t="shared" si="38"/>
        <v>725.76</v>
      </c>
      <c r="Z56" s="13">
        <f t="shared" si="39"/>
        <v>2082.2399999999998</v>
      </c>
      <c r="AB56">
        <v>2600</v>
      </c>
      <c r="AC56">
        <f t="shared" si="16"/>
        <v>2808</v>
      </c>
    </row>
    <row r="57" spans="1:29" x14ac:dyDescent="0.55000000000000004">
      <c r="A57" s="7" t="s">
        <v>226</v>
      </c>
      <c r="B57" t="s">
        <v>6</v>
      </c>
      <c r="C57" t="s">
        <v>206</v>
      </c>
      <c r="D57" s="5" t="s">
        <v>222</v>
      </c>
      <c r="E57" t="s">
        <v>223</v>
      </c>
      <c r="S57">
        <v>3240</v>
      </c>
      <c r="T57">
        <v>10002</v>
      </c>
      <c r="V57" s="7">
        <v>2</v>
      </c>
      <c r="W57" s="16">
        <f t="shared" si="36"/>
        <v>336</v>
      </c>
      <c r="X57" s="14">
        <f t="shared" si="37"/>
        <v>389.76</v>
      </c>
      <c r="Y57" s="14">
        <f t="shared" si="38"/>
        <v>725.76</v>
      </c>
      <c r="Z57" s="13">
        <f t="shared" si="39"/>
        <v>2514.2399999999998</v>
      </c>
      <c r="AB57">
        <v>3000</v>
      </c>
      <c r="AC57">
        <f t="shared" si="16"/>
        <v>3240</v>
      </c>
    </row>
    <row r="58" spans="1:29" x14ac:dyDescent="0.55000000000000004">
      <c r="A58" s="7" t="s">
        <v>169</v>
      </c>
      <c r="B58" t="s">
        <v>151</v>
      </c>
      <c r="C58" t="s">
        <v>154</v>
      </c>
      <c r="D58" s="5" t="s">
        <v>227</v>
      </c>
      <c r="E58" t="s">
        <v>230</v>
      </c>
      <c r="S58">
        <v>12960</v>
      </c>
      <c r="T58">
        <v>10020</v>
      </c>
      <c r="V58" s="7">
        <v>20</v>
      </c>
      <c r="W58" s="16">
        <f t="shared" si="36"/>
        <v>3360</v>
      </c>
      <c r="X58" s="14">
        <f t="shared" si="37"/>
        <v>3897.6</v>
      </c>
      <c r="Y58" s="14">
        <f t="shared" si="38"/>
        <v>7257.6</v>
      </c>
      <c r="Z58" s="13">
        <f t="shared" si="39"/>
        <v>5702.4</v>
      </c>
      <c r="AB58">
        <v>12000</v>
      </c>
      <c r="AC58">
        <f t="shared" si="16"/>
        <v>12960</v>
      </c>
    </row>
    <row r="59" spans="1:29" x14ac:dyDescent="0.55000000000000004">
      <c r="A59" s="7" t="s">
        <v>170</v>
      </c>
      <c r="B59" t="s">
        <v>151</v>
      </c>
      <c r="C59" t="s">
        <v>154</v>
      </c>
      <c r="D59" s="5" t="s">
        <v>228</v>
      </c>
      <c r="E59" t="s">
        <v>229</v>
      </c>
      <c r="F59" s="8" t="s">
        <v>406</v>
      </c>
      <c r="S59">
        <v>19440</v>
      </c>
      <c r="T59">
        <v>10030</v>
      </c>
      <c r="V59" s="7">
        <v>30</v>
      </c>
      <c r="W59" s="16">
        <f t="shared" si="36"/>
        <v>5040</v>
      </c>
      <c r="X59" s="14">
        <f t="shared" si="37"/>
        <v>5846.4</v>
      </c>
      <c r="Y59" s="14">
        <f t="shared" si="38"/>
        <v>10886.4</v>
      </c>
      <c r="Z59" s="13">
        <f t="shared" si="39"/>
        <v>8553.6</v>
      </c>
      <c r="AB59">
        <v>18000</v>
      </c>
      <c r="AC59">
        <f t="shared" si="16"/>
        <v>19440</v>
      </c>
    </row>
    <row r="60" spans="1:29" x14ac:dyDescent="0.55000000000000004">
      <c r="A60" s="7" t="s">
        <v>171</v>
      </c>
      <c r="B60" t="s">
        <v>6</v>
      </c>
      <c r="C60" t="s">
        <v>7</v>
      </c>
      <c r="D60" s="5" t="s">
        <v>425</v>
      </c>
      <c r="E60" t="s">
        <v>426</v>
      </c>
      <c r="S60">
        <v>13500</v>
      </c>
      <c r="T60">
        <v>10015</v>
      </c>
      <c r="V60" s="7">
        <v>15</v>
      </c>
      <c r="W60" s="16">
        <f t="shared" si="36"/>
        <v>2520</v>
      </c>
      <c r="X60" s="14">
        <f t="shared" si="37"/>
        <v>2923.2</v>
      </c>
      <c r="Y60" s="14">
        <f t="shared" si="38"/>
        <v>5443.2</v>
      </c>
      <c r="Z60" s="13">
        <f t="shared" si="39"/>
        <v>8056.8</v>
      </c>
      <c r="AB60">
        <v>12500</v>
      </c>
      <c r="AC60">
        <f t="shared" si="16"/>
        <v>13500</v>
      </c>
    </row>
    <row r="61" spans="1:29" x14ac:dyDescent="0.55000000000000004">
      <c r="A61" s="7" t="s">
        <v>172</v>
      </c>
      <c r="B61" t="s">
        <v>6</v>
      </c>
      <c r="C61" t="s">
        <v>7</v>
      </c>
      <c r="E61" t="s">
        <v>201</v>
      </c>
      <c r="V61" s="7">
        <v>15</v>
      </c>
      <c r="W61" s="16">
        <f t="shared" si="36"/>
        <v>2520</v>
      </c>
      <c r="X61" s="14">
        <f t="shared" si="37"/>
        <v>2923.2</v>
      </c>
      <c r="Y61" s="14">
        <f t="shared" si="38"/>
        <v>5443.2</v>
      </c>
      <c r="Z61" s="13">
        <f t="shared" si="39"/>
        <v>-5443.2</v>
      </c>
    </row>
    <row r="62" spans="1:29" x14ac:dyDescent="0.55000000000000004">
      <c r="A62" s="7" t="s">
        <v>173</v>
      </c>
      <c r="B62" t="s">
        <v>182</v>
      </c>
      <c r="C62" t="s">
        <v>158</v>
      </c>
      <c r="D62" s="5" t="s">
        <v>231</v>
      </c>
      <c r="E62" t="s">
        <v>232</v>
      </c>
      <c r="S62">
        <v>19440</v>
      </c>
      <c r="T62">
        <v>10035</v>
      </c>
      <c r="V62" s="7">
        <v>35</v>
      </c>
      <c r="W62" s="16">
        <f t="shared" si="36"/>
        <v>5880</v>
      </c>
      <c r="X62" s="14">
        <f t="shared" si="37"/>
        <v>6820.7999999999993</v>
      </c>
      <c r="Y62" s="14">
        <f t="shared" si="38"/>
        <v>12700.8</v>
      </c>
      <c r="Z62" s="13">
        <f t="shared" si="39"/>
        <v>6739.2000000000007</v>
      </c>
      <c r="AB62">
        <v>18000</v>
      </c>
      <c r="AC62">
        <f t="shared" si="16"/>
        <v>19440</v>
      </c>
    </row>
    <row r="63" spans="1:29" x14ac:dyDescent="0.55000000000000004">
      <c r="A63" s="7" t="s">
        <v>174</v>
      </c>
      <c r="B63" t="s">
        <v>182</v>
      </c>
      <c r="C63" t="s">
        <v>158</v>
      </c>
      <c r="D63" s="5" t="s">
        <v>233</v>
      </c>
      <c r="E63" t="s">
        <v>408</v>
      </c>
      <c r="F63" s="8" t="s">
        <v>407</v>
      </c>
      <c r="S63">
        <v>15660</v>
      </c>
      <c r="T63">
        <v>10040</v>
      </c>
      <c r="V63" s="7">
        <v>40</v>
      </c>
      <c r="W63" s="16">
        <f t="shared" si="36"/>
        <v>6720</v>
      </c>
      <c r="X63" s="14">
        <f t="shared" si="37"/>
        <v>7795.2</v>
      </c>
      <c r="Y63" s="14">
        <f t="shared" si="38"/>
        <v>14515.2</v>
      </c>
      <c r="Z63" s="13">
        <f t="shared" si="39"/>
        <v>1144.7999999999993</v>
      </c>
      <c r="AB63">
        <v>14500</v>
      </c>
      <c r="AC63">
        <f t="shared" si="16"/>
        <v>15660.000000000002</v>
      </c>
    </row>
    <row r="64" spans="1:29" x14ac:dyDescent="0.55000000000000004">
      <c r="A64" s="7" t="s">
        <v>175</v>
      </c>
      <c r="B64" s="8" t="s">
        <v>11</v>
      </c>
      <c r="C64" t="s">
        <v>158</v>
      </c>
      <c r="D64" s="5" t="s">
        <v>234</v>
      </c>
      <c r="E64" t="s">
        <v>235</v>
      </c>
      <c r="F64" t="s">
        <v>240</v>
      </c>
      <c r="S64">
        <v>23760</v>
      </c>
      <c r="T64">
        <v>10045</v>
      </c>
      <c r="V64" s="7">
        <v>45</v>
      </c>
      <c r="W64" s="16">
        <f t="shared" si="36"/>
        <v>7560</v>
      </c>
      <c r="X64" s="14">
        <f t="shared" si="37"/>
        <v>8769.5999999999985</v>
      </c>
      <c r="Y64" s="14">
        <f t="shared" si="38"/>
        <v>16329.599999999999</v>
      </c>
      <c r="Z64" s="13">
        <f t="shared" si="39"/>
        <v>7430.4000000000015</v>
      </c>
      <c r="AB64">
        <v>22000</v>
      </c>
      <c r="AC64">
        <f t="shared" si="16"/>
        <v>23760</v>
      </c>
    </row>
    <row r="65" spans="1:29" x14ac:dyDescent="0.55000000000000004">
      <c r="A65" s="7" t="s">
        <v>176</v>
      </c>
      <c r="B65" t="s">
        <v>6</v>
      </c>
      <c r="C65" t="s">
        <v>148</v>
      </c>
      <c r="D65" s="5" t="s">
        <v>236</v>
      </c>
      <c r="E65" t="s">
        <v>237</v>
      </c>
      <c r="F65" t="s">
        <v>240</v>
      </c>
      <c r="S65">
        <v>8640</v>
      </c>
      <c r="T65">
        <v>10010</v>
      </c>
      <c r="V65" s="7">
        <v>10</v>
      </c>
      <c r="W65" s="16">
        <f t="shared" si="36"/>
        <v>1680</v>
      </c>
      <c r="X65" s="14">
        <f t="shared" si="37"/>
        <v>1948.8</v>
      </c>
      <c r="Y65" s="14">
        <f t="shared" si="38"/>
        <v>3628.8</v>
      </c>
      <c r="Z65" s="13">
        <f t="shared" si="39"/>
        <v>5011.2</v>
      </c>
      <c r="AB65">
        <v>8000</v>
      </c>
      <c r="AC65">
        <f t="shared" si="16"/>
        <v>8640</v>
      </c>
    </row>
    <row r="66" spans="1:29" x14ac:dyDescent="0.55000000000000004">
      <c r="A66" s="7" t="s">
        <v>177</v>
      </c>
      <c r="B66" t="s">
        <v>182</v>
      </c>
      <c r="C66" t="s">
        <v>158</v>
      </c>
      <c r="D66" s="5" t="s">
        <v>238</v>
      </c>
      <c r="E66" t="s">
        <v>239</v>
      </c>
      <c r="S66">
        <v>8100</v>
      </c>
      <c r="T66">
        <v>10002</v>
      </c>
      <c r="V66" s="7">
        <v>2</v>
      </c>
      <c r="W66" s="16">
        <f t="shared" si="36"/>
        <v>336</v>
      </c>
      <c r="X66" s="14">
        <f t="shared" si="37"/>
        <v>389.76</v>
      </c>
      <c r="Y66" s="14">
        <f t="shared" si="38"/>
        <v>725.76</v>
      </c>
      <c r="Z66" s="13">
        <f t="shared" si="39"/>
        <v>7374.24</v>
      </c>
      <c r="AB66">
        <v>7500</v>
      </c>
      <c r="AC66">
        <f t="shared" si="16"/>
        <v>8100.0000000000009</v>
      </c>
    </row>
    <row r="67" spans="1:29" x14ac:dyDescent="0.55000000000000004">
      <c r="S67" s="14">
        <f>SUM(S3:S66)</f>
        <v>759690</v>
      </c>
      <c r="V67" s="14">
        <f>SUM(V3:V66)</f>
        <v>1709</v>
      </c>
      <c r="W67" s="14">
        <f>SUM(W3:W66)</f>
        <v>287112</v>
      </c>
      <c r="Y67" s="14">
        <f>SUM(Y3:Y66)</f>
        <v>602622.72000000009</v>
      </c>
      <c r="Z67" s="14">
        <f>SUM(Z3:Z66)</f>
        <v>157067.28000000006</v>
      </c>
    </row>
    <row r="68" spans="1:29" x14ac:dyDescent="0.55000000000000004">
      <c r="W68">
        <v>160</v>
      </c>
      <c r="X68">
        <v>1.45</v>
      </c>
    </row>
    <row r="69" spans="1:29" x14ac:dyDescent="0.55000000000000004">
      <c r="A69" t="s">
        <v>245</v>
      </c>
      <c r="B69" t="s">
        <v>11</v>
      </c>
      <c r="C69" t="s">
        <v>360</v>
      </c>
      <c r="D69" s="5" t="s">
        <v>361</v>
      </c>
      <c r="E69" t="s">
        <v>362</v>
      </c>
      <c r="G69" s="7" t="s">
        <v>304</v>
      </c>
      <c r="S69">
        <v>7560.0000000000009</v>
      </c>
      <c r="V69" s="7">
        <v>15</v>
      </c>
      <c r="W69">
        <f>V69*W$68</f>
        <v>2400</v>
      </c>
      <c r="X69">
        <f>W69*X$68</f>
        <v>3480</v>
      </c>
      <c r="Y69" s="14">
        <f t="shared" ref="Y69:Y137" si="40">W69+X69</f>
        <v>5880</v>
      </c>
      <c r="Z69" s="13">
        <f t="shared" ref="Z69:Z106" si="41">S69-Y69</f>
        <v>1680.0000000000009</v>
      </c>
      <c r="AB69">
        <v>7000</v>
      </c>
      <c r="AC69">
        <f t="shared" ref="AC69:AC95" si="42">AB69*AC$12</f>
        <v>7560.0000000000009</v>
      </c>
    </row>
    <row r="70" spans="1:29" x14ac:dyDescent="0.55000000000000004">
      <c r="A70" t="s">
        <v>285</v>
      </c>
      <c r="B70" t="s">
        <v>6</v>
      </c>
      <c r="C70" t="s">
        <v>104</v>
      </c>
      <c r="D70" s="5" t="s">
        <v>363</v>
      </c>
      <c r="E70" t="s">
        <v>364</v>
      </c>
      <c r="G70" s="7" t="s">
        <v>305</v>
      </c>
      <c r="S70">
        <v>3132</v>
      </c>
      <c r="V70" s="7">
        <v>3</v>
      </c>
      <c r="W70">
        <f t="shared" ref="W70:X137" si="43">V70*W$68</f>
        <v>480</v>
      </c>
      <c r="X70">
        <f t="shared" si="43"/>
        <v>696</v>
      </c>
      <c r="Y70" s="14">
        <f t="shared" si="40"/>
        <v>1176</v>
      </c>
      <c r="Z70" s="13">
        <f t="shared" si="41"/>
        <v>1956</v>
      </c>
      <c r="AB70">
        <v>2900</v>
      </c>
      <c r="AC70">
        <f t="shared" si="42"/>
        <v>3132</v>
      </c>
    </row>
    <row r="71" spans="1:29" x14ac:dyDescent="0.55000000000000004">
      <c r="A71" t="s">
        <v>251</v>
      </c>
      <c r="B71" t="s">
        <v>11</v>
      </c>
      <c r="C71" t="s">
        <v>98</v>
      </c>
      <c r="D71" s="5" t="s">
        <v>365</v>
      </c>
      <c r="E71" t="s">
        <v>366</v>
      </c>
      <c r="G71" s="7" t="s">
        <v>306</v>
      </c>
      <c r="S71">
        <v>5940</v>
      </c>
      <c r="V71" s="7">
        <v>12</v>
      </c>
      <c r="W71">
        <f t="shared" si="43"/>
        <v>1920</v>
      </c>
      <c r="X71">
        <f t="shared" si="43"/>
        <v>2784</v>
      </c>
      <c r="Y71" s="14">
        <f t="shared" si="40"/>
        <v>4704</v>
      </c>
      <c r="Z71" s="13">
        <f t="shared" si="41"/>
        <v>1236</v>
      </c>
      <c r="AB71">
        <v>5500</v>
      </c>
      <c r="AC71">
        <f t="shared" si="42"/>
        <v>5940</v>
      </c>
    </row>
    <row r="72" spans="1:29" x14ac:dyDescent="0.55000000000000004">
      <c r="A72" t="s">
        <v>252</v>
      </c>
      <c r="B72" t="s">
        <v>11</v>
      </c>
      <c r="C72" t="s">
        <v>101</v>
      </c>
      <c r="D72" s="5" t="s">
        <v>367</v>
      </c>
      <c r="E72" t="s">
        <v>368</v>
      </c>
      <c r="G72" s="7" t="s">
        <v>307</v>
      </c>
      <c r="S72">
        <v>2900</v>
      </c>
      <c r="T72">
        <v>10006</v>
      </c>
      <c r="U72">
        <v>1</v>
      </c>
      <c r="V72" s="7">
        <v>6</v>
      </c>
      <c r="W72">
        <f t="shared" si="43"/>
        <v>960</v>
      </c>
      <c r="X72">
        <f t="shared" si="43"/>
        <v>1392</v>
      </c>
      <c r="Y72" s="14">
        <f t="shared" si="40"/>
        <v>2352</v>
      </c>
      <c r="Z72" s="13">
        <f t="shared" si="41"/>
        <v>548</v>
      </c>
      <c r="AB72">
        <v>2700</v>
      </c>
      <c r="AC72">
        <f t="shared" si="42"/>
        <v>2916</v>
      </c>
    </row>
    <row r="73" spans="1:29" x14ac:dyDescent="0.55000000000000004">
      <c r="A73" t="s">
        <v>253</v>
      </c>
      <c r="B73" t="s">
        <v>11</v>
      </c>
      <c r="C73" t="s">
        <v>101</v>
      </c>
      <c r="D73" s="5" t="s">
        <v>369</v>
      </c>
      <c r="E73" t="s">
        <v>370</v>
      </c>
      <c r="G73" s="7" t="s">
        <v>308</v>
      </c>
      <c r="S73">
        <v>4644</v>
      </c>
      <c r="V73" s="7">
        <v>12</v>
      </c>
      <c r="W73">
        <f t="shared" si="43"/>
        <v>1920</v>
      </c>
      <c r="X73">
        <f t="shared" si="43"/>
        <v>2784</v>
      </c>
      <c r="Y73" s="14">
        <f t="shared" si="40"/>
        <v>4704</v>
      </c>
      <c r="Z73" s="13">
        <f t="shared" si="41"/>
        <v>-60</v>
      </c>
      <c r="AB73">
        <v>4300</v>
      </c>
      <c r="AC73">
        <f t="shared" si="42"/>
        <v>4644</v>
      </c>
    </row>
    <row r="74" spans="1:29" x14ac:dyDescent="0.55000000000000004">
      <c r="A74" t="s">
        <v>254</v>
      </c>
      <c r="B74" t="s">
        <v>11</v>
      </c>
      <c r="C74" t="s">
        <v>101</v>
      </c>
      <c r="D74" s="5" t="s">
        <v>371</v>
      </c>
      <c r="E74" t="s">
        <v>372</v>
      </c>
      <c r="G74" s="7" t="s">
        <v>309</v>
      </c>
      <c r="S74">
        <v>4104</v>
      </c>
      <c r="V74" s="7">
        <v>9</v>
      </c>
      <c r="W74">
        <f t="shared" si="43"/>
        <v>1440</v>
      </c>
      <c r="X74">
        <f t="shared" si="43"/>
        <v>2088</v>
      </c>
      <c r="Y74" s="14">
        <f t="shared" si="40"/>
        <v>3528</v>
      </c>
      <c r="Z74" s="13">
        <f t="shared" si="41"/>
        <v>576</v>
      </c>
      <c r="AB74">
        <v>3800</v>
      </c>
      <c r="AC74">
        <f t="shared" si="42"/>
        <v>4104</v>
      </c>
    </row>
    <row r="75" spans="1:29" x14ac:dyDescent="0.55000000000000004">
      <c r="A75" t="s">
        <v>255</v>
      </c>
      <c r="B75" t="s">
        <v>11</v>
      </c>
      <c r="C75" t="s">
        <v>101</v>
      </c>
      <c r="D75" s="5" t="s">
        <v>373</v>
      </c>
      <c r="E75" t="s">
        <v>374</v>
      </c>
      <c r="G75" s="7" t="s">
        <v>310</v>
      </c>
      <c r="S75">
        <v>4860</v>
      </c>
      <c r="V75" s="7">
        <v>12</v>
      </c>
      <c r="W75">
        <f t="shared" si="43"/>
        <v>1920</v>
      </c>
      <c r="X75">
        <f t="shared" si="43"/>
        <v>2784</v>
      </c>
      <c r="Y75" s="14">
        <f t="shared" si="40"/>
        <v>4704</v>
      </c>
      <c r="Z75" s="13">
        <f t="shared" si="41"/>
        <v>156</v>
      </c>
      <c r="AB75">
        <v>4500</v>
      </c>
      <c r="AC75">
        <f t="shared" si="42"/>
        <v>4860</v>
      </c>
    </row>
    <row r="76" spans="1:29" x14ac:dyDescent="0.55000000000000004">
      <c r="A76" t="s">
        <v>256</v>
      </c>
      <c r="B76" t="s">
        <v>11</v>
      </c>
      <c r="C76" t="s">
        <v>101</v>
      </c>
      <c r="D76" s="5" t="s">
        <v>375</v>
      </c>
      <c r="E76" t="s">
        <v>376</v>
      </c>
      <c r="G76" s="7" t="s">
        <v>311</v>
      </c>
      <c r="S76">
        <v>4320</v>
      </c>
      <c r="V76" s="7">
        <v>9</v>
      </c>
      <c r="W76">
        <f t="shared" si="43"/>
        <v>1440</v>
      </c>
      <c r="X76">
        <f t="shared" si="43"/>
        <v>2088</v>
      </c>
      <c r="Y76" s="14">
        <f t="shared" si="40"/>
        <v>3528</v>
      </c>
      <c r="Z76" s="13">
        <f t="shared" si="41"/>
        <v>792</v>
      </c>
      <c r="AB76">
        <v>4000</v>
      </c>
      <c r="AC76">
        <f t="shared" si="42"/>
        <v>4320</v>
      </c>
    </row>
    <row r="77" spans="1:29" x14ac:dyDescent="0.55000000000000004">
      <c r="A77" t="s">
        <v>246</v>
      </c>
      <c r="B77" t="s">
        <v>11</v>
      </c>
      <c r="C77" t="s">
        <v>360</v>
      </c>
      <c r="D77" s="5" t="s">
        <v>377</v>
      </c>
      <c r="E77" t="s">
        <v>378</v>
      </c>
      <c r="G77" s="7" t="s">
        <v>312</v>
      </c>
      <c r="S77">
        <v>4950</v>
      </c>
      <c r="V77" s="7">
        <v>10</v>
      </c>
      <c r="W77">
        <f t="shared" si="43"/>
        <v>1600</v>
      </c>
      <c r="X77">
        <f t="shared" si="43"/>
        <v>2320</v>
      </c>
      <c r="Y77" s="14">
        <f t="shared" si="40"/>
        <v>3920</v>
      </c>
      <c r="Z77" s="13">
        <f t="shared" si="41"/>
        <v>1030</v>
      </c>
      <c r="AB77">
        <v>4700</v>
      </c>
      <c r="AC77">
        <f t="shared" si="42"/>
        <v>5076</v>
      </c>
    </row>
    <row r="78" spans="1:29" x14ac:dyDescent="0.55000000000000004">
      <c r="A78" t="s">
        <v>257</v>
      </c>
      <c r="B78" t="s">
        <v>11</v>
      </c>
      <c r="C78" t="s">
        <v>98</v>
      </c>
      <c r="D78" s="5" t="s">
        <v>379</v>
      </c>
      <c r="E78" t="s">
        <v>380</v>
      </c>
      <c r="G78" s="7" t="s">
        <v>313</v>
      </c>
      <c r="S78">
        <v>7020</v>
      </c>
      <c r="T78">
        <v>10004</v>
      </c>
      <c r="V78" s="7">
        <v>4</v>
      </c>
      <c r="W78">
        <f t="shared" si="43"/>
        <v>640</v>
      </c>
      <c r="X78">
        <f t="shared" si="43"/>
        <v>928</v>
      </c>
      <c r="Y78" s="14">
        <f t="shared" si="40"/>
        <v>1568</v>
      </c>
      <c r="Z78" s="13">
        <f t="shared" si="41"/>
        <v>5452</v>
      </c>
      <c r="AB78">
        <v>6500</v>
      </c>
      <c r="AC78">
        <f t="shared" si="42"/>
        <v>7020.0000000000009</v>
      </c>
    </row>
    <row r="79" spans="1:29" x14ac:dyDescent="0.55000000000000004">
      <c r="A79" t="s">
        <v>289</v>
      </c>
      <c r="B79" t="s">
        <v>6</v>
      </c>
      <c r="C79" t="s">
        <v>381</v>
      </c>
      <c r="D79" s="5" t="s">
        <v>382</v>
      </c>
      <c r="E79" t="s">
        <v>383</v>
      </c>
      <c r="G79" s="7" t="s">
        <v>314</v>
      </c>
      <c r="S79">
        <v>5184</v>
      </c>
      <c r="V79" s="7">
        <v>9</v>
      </c>
      <c r="W79">
        <f t="shared" si="43"/>
        <v>1440</v>
      </c>
      <c r="X79">
        <f t="shared" si="43"/>
        <v>2088</v>
      </c>
      <c r="Y79" s="14">
        <f t="shared" si="40"/>
        <v>3528</v>
      </c>
      <c r="Z79" s="13">
        <f t="shared" si="41"/>
        <v>1656</v>
      </c>
      <c r="AB79">
        <v>4800</v>
      </c>
      <c r="AC79">
        <f t="shared" si="42"/>
        <v>5184</v>
      </c>
    </row>
    <row r="80" spans="1:29" x14ac:dyDescent="0.55000000000000004">
      <c r="A80" t="s">
        <v>265</v>
      </c>
      <c r="B80" t="s">
        <v>6</v>
      </c>
      <c r="C80" t="s">
        <v>206</v>
      </c>
      <c r="D80" s="5" t="s">
        <v>388</v>
      </c>
      <c r="E80" t="s">
        <v>433</v>
      </c>
      <c r="G80" s="7" t="s">
        <v>315</v>
      </c>
      <c r="S80">
        <v>4860</v>
      </c>
      <c r="V80" s="7">
        <v>4</v>
      </c>
      <c r="W80">
        <f t="shared" si="43"/>
        <v>640</v>
      </c>
      <c r="X80">
        <f t="shared" si="43"/>
        <v>928</v>
      </c>
      <c r="Y80" s="14">
        <f t="shared" si="40"/>
        <v>1568</v>
      </c>
      <c r="Z80" s="13">
        <f t="shared" si="41"/>
        <v>3292</v>
      </c>
      <c r="AB80">
        <v>4500</v>
      </c>
      <c r="AC80">
        <f t="shared" si="42"/>
        <v>4860</v>
      </c>
    </row>
    <row r="81" spans="1:29" x14ac:dyDescent="0.55000000000000004">
      <c r="A81" t="s">
        <v>266</v>
      </c>
      <c r="B81" t="s">
        <v>6</v>
      </c>
      <c r="C81" t="s">
        <v>206</v>
      </c>
      <c r="D81" s="5" t="s">
        <v>389</v>
      </c>
      <c r="E81" t="s">
        <v>432</v>
      </c>
      <c r="G81" s="7" t="s">
        <v>316</v>
      </c>
      <c r="S81">
        <v>4860</v>
      </c>
      <c r="V81" s="7">
        <v>4</v>
      </c>
      <c r="W81">
        <f t="shared" si="43"/>
        <v>640</v>
      </c>
      <c r="X81">
        <f t="shared" si="43"/>
        <v>928</v>
      </c>
      <c r="Y81" s="14">
        <f t="shared" si="40"/>
        <v>1568</v>
      </c>
      <c r="Z81" s="13">
        <f t="shared" si="41"/>
        <v>3292</v>
      </c>
      <c r="AB81">
        <v>4500</v>
      </c>
      <c r="AC81">
        <f t="shared" si="42"/>
        <v>4860</v>
      </c>
    </row>
    <row r="82" spans="1:29" x14ac:dyDescent="0.55000000000000004">
      <c r="A82" t="s">
        <v>267</v>
      </c>
      <c r="B82" t="s">
        <v>6</v>
      </c>
      <c r="C82" t="s">
        <v>206</v>
      </c>
      <c r="D82" s="5" t="s">
        <v>390</v>
      </c>
      <c r="E82" t="s">
        <v>431</v>
      </c>
      <c r="G82" s="7" t="s">
        <v>317</v>
      </c>
      <c r="S82">
        <v>3100</v>
      </c>
      <c r="T82">
        <v>10004</v>
      </c>
      <c r="V82" s="7">
        <v>4</v>
      </c>
      <c r="W82">
        <f t="shared" si="43"/>
        <v>640</v>
      </c>
      <c r="X82">
        <f t="shared" si="43"/>
        <v>928</v>
      </c>
      <c r="Y82" s="14">
        <f t="shared" si="40"/>
        <v>1568</v>
      </c>
      <c r="Z82" s="13">
        <f t="shared" si="41"/>
        <v>1532</v>
      </c>
      <c r="AB82">
        <v>2900</v>
      </c>
      <c r="AC82">
        <f t="shared" si="42"/>
        <v>3132</v>
      </c>
    </row>
    <row r="83" spans="1:29" x14ac:dyDescent="0.55000000000000004">
      <c r="A83" t="s">
        <v>268</v>
      </c>
      <c r="B83" t="s">
        <v>6</v>
      </c>
      <c r="C83" t="s">
        <v>206</v>
      </c>
      <c r="D83" s="5" t="s">
        <v>391</v>
      </c>
      <c r="E83" t="s">
        <v>434</v>
      </c>
      <c r="G83" s="7" t="s">
        <v>315</v>
      </c>
      <c r="S83">
        <v>4860</v>
      </c>
      <c r="V83" s="7">
        <v>3</v>
      </c>
      <c r="W83">
        <f t="shared" si="43"/>
        <v>480</v>
      </c>
      <c r="X83">
        <f t="shared" si="43"/>
        <v>696</v>
      </c>
      <c r="Y83" s="14">
        <f t="shared" si="40"/>
        <v>1176</v>
      </c>
      <c r="Z83" s="13">
        <f t="shared" si="41"/>
        <v>3684</v>
      </c>
      <c r="AB83">
        <v>4500</v>
      </c>
      <c r="AC83">
        <f t="shared" si="42"/>
        <v>4860</v>
      </c>
    </row>
    <row r="84" spans="1:29" x14ac:dyDescent="0.55000000000000004">
      <c r="A84" t="s">
        <v>290</v>
      </c>
      <c r="B84" t="s">
        <v>6</v>
      </c>
      <c r="C84" t="s">
        <v>381</v>
      </c>
      <c r="D84" s="5" t="s">
        <v>384</v>
      </c>
      <c r="E84" t="s">
        <v>387</v>
      </c>
      <c r="G84" s="7" t="s">
        <v>318</v>
      </c>
      <c r="S84">
        <v>4500</v>
      </c>
      <c r="V84" s="7">
        <v>2.5</v>
      </c>
      <c r="W84">
        <f t="shared" si="43"/>
        <v>400</v>
      </c>
      <c r="X84">
        <f t="shared" si="43"/>
        <v>580</v>
      </c>
      <c r="Y84" s="14">
        <f t="shared" si="40"/>
        <v>980</v>
      </c>
      <c r="Z84" s="13">
        <f t="shared" si="41"/>
        <v>3520</v>
      </c>
      <c r="AB84">
        <v>4200</v>
      </c>
      <c r="AC84">
        <f t="shared" si="42"/>
        <v>4536</v>
      </c>
    </row>
    <row r="85" spans="1:29" x14ac:dyDescent="0.55000000000000004">
      <c r="A85" t="s">
        <v>291</v>
      </c>
      <c r="B85" t="s">
        <v>6</v>
      </c>
      <c r="C85" t="s">
        <v>381</v>
      </c>
      <c r="D85" s="5" t="s">
        <v>385</v>
      </c>
      <c r="E85" t="s">
        <v>386</v>
      </c>
      <c r="F85" t="s">
        <v>402</v>
      </c>
      <c r="G85" s="7" t="s">
        <v>318</v>
      </c>
      <c r="S85">
        <v>4200</v>
      </c>
      <c r="T85">
        <v>10003</v>
      </c>
      <c r="V85" s="7">
        <v>2.5</v>
      </c>
      <c r="W85">
        <f t="shared" si="43"/>
        <v>400</v>
      </c>
      <c r="X85">
        <f t="shared" si="43"/>
        <v>580</v>
      </c>
      <c r="Y85" s="14">
        <f t="shared" si="40"/>
        <v>980</v>
      </c>
      <c r="Z85" s="13">
        <f t="shared" si="41"/>
        <v>3220</v>
      </c>
      <c r="AB85">
        <v>3900</v>
      </c>
      <c r="AC85">
        <f t="shared" si="42"/>
        <v>4212</v>
      </c>
    </row>
    <row r="86" spans="1:29" x14ac:dyDescent="0.55000000000000004">
      <c r="A86" t="s">
        <v>247</v>
      </c>
      <c r="B86" t="s">
        <v>11</v>
      </c>
      <c r="C86" t="s">
        <v>360</v>
      </c>
      <c r="D86" s="5" t="s">
        <v>449</v>
      </c>
      <c r="E86" t="s">
        <v>450</v>
      </c>
      <c r="G86" s="7" t="s">
        <v>321</v>
      </c>
      <c r="Q86">
        <v>3240</v>
      </c>
      <c r="R86">
        <v>3240</v>
      </c>
      <c r="S86">
        <v>7560</v>
      </c>
      <c r="V86" s="7">
        <v>5</v>
      </c>
      <c r="W86">
        <f>V86*W$68</f>
        <v>800</v>
      </c>
      <c r="X86">
        <f>W86*X$68</f>
        <v>1160</v>
      </c>
      <c r="Y86" s="14">
        <f>W86+X86</f>
        <v>1960</v>
      </c>
      <c r="Z86" s="13">
        <f>S86-Y86</f>
        <v>5600</v>
      </c>
      <c r="AB86">
        <v>5200</v>
      </c>
      <c r="AC86">
        <f>AB86*AC$12</f>
        <v>5616</v>
      </c>
    </row>
    <row r="87" spans="1:29" x14ac:dyDescent="0.55000000000000004">
      <c r="A87" t="s">
        <v>287</v>
      </c>
      <c r="B87" t="s">
        <v>6</v>
      </c>
      <c r="C87" t="s">
        <v>104</v>
      </c>
      <c r="D87" s="5" t="s">
        <v>393</v>
      </c>
      <c r="E87" t="s">
        <v>394</v>
      </c>
      <c r="G87" s="7" t="s">
        <v>320</v>
      </c>
      <c r="S87">
        <v>2160</v>
      </c>
      <c r="V87" s="7">
        <v>3</v>
      </c>
      <c r="W87">
        <f>V87*W$68</f>
        <v>480</v>
      </c>
      <c r="X87">
        <f>W87*X$68</f>
        <v>696</v>
      </c>
      <c r="Y87" s="14">
        <f>W87+X87</f>
        <v>1176</v>
      </c>
      <c r="Z87" s="13">
        <f>S87-Y87</f>
        <v>984</v>
      </c>
      <c r="AB87">
        <v>2000</v>
      </c>
      <c r="AC87">
        <f>AB87*AC$12</f>
        <v>2160</v>
      </c>
    </row>
    <row r="88" spans="1:29" x14ac:dyDescent="0.55000000000000004">
      <c r="A88" t="s">
        <v>286</v>
      </c>
      <c r="E88" t="s">
        <v>392</v>
      </c>
      <c r="G88" s="7" t="s">
        <v>319</v>
      </c>
      <c r="V88" s="7">
        <v>12</v>
      </c>
      <c r="W88">
        <f t="shared" si="43"/>
        <v>1920</v>
      </c>
      <c r="X88">
        <f t="shared" si="43"/>
        <v>2784</v>
      </c>
      <c r="Y88" s="14">
        <f t="shared" si="40"/>
        <v>4704</v>
      </c>
      <c r="Z88" s="13">
        <f t="shared" si="41"/>
        <v>-4704</v>
      </c>
      <c r="AC88">
        <f t="shared" si="42"/>
        <v>0</v>
      </c>
    </row>
    <row r="89" spans="1:29" x14ac:dyDescent="0.55000000000000004">
      <c r="A89" t="s">
        <v>288</v>
      </c>
      <c r="B89" t="s">
        <v>6</v>
      </c>
      <c r="C89" t="s">
        <v>104</v>
      </c>
      <c r="D89" s="5" t="s">
        <v>435</v>
      </c>
      <c r="E89" t="s">
        <v>442</v>
      </c>
      <c r="G89" s="7" t="s">
        <v>319</v>
      </c>
      <c r="S89">
        <v>2160</v>
      </c>
      <c r="V89" s="7">
        <v>0.8</v>
      </c>
      <c r="W89">
        <f t="shared" si="43"/>
        <v>128</v>
      </c>
      <c r="X89">
        <f t="shared" si="43"/>
        <v>185.6</v>
      </c>
      <c r="Y89" s="14">
        <f t="shared" si="40"/>
        <v>313.60000000000002</v>
      </c>
      <c r="Z89" s="13">
        <f t="shared" si="41"/>
        <v>1846.4</v>
      </c>
      <c r="AB89">
        <v>2000</v>
      </c>
      <c r="AC89">
        <f t="shared" si="42"/>
        <v>2160</v>
      </c>
    </row>
    <row r="90" spans="1:29" x14ac:dyDescent="0.55000000000000004">
      <c r="B90" t="s">
        <v>6</v>
      </c>
      <c r="C90" t="s">
        <v>104</v>
      </c>
      <c r="D90" s="5" t="s">
        <v>436</v>
      </c>
      <c r="E90" t="s">
        <v>443</v>
      </c>
      <c r="G90" s="7"/>
      <c r="S90">
        <v>2160</v>
      </c>
      <c r="V90" s="7"/>
      <c r="Y90" s="14"/>
      <c r="Z90" s="13">
        <f t="shared" si="41"/>
        <v>2160</v>
      </c>
      <c r="AB90">
        <v>2000</v>
      </c>
      <c r="AC90">
        <f t="shared" si="42"/>
        <v>2160</v>
      </c>
    </row>
    <row r="91" spans="1:29" x14ac:dyDescent="0.55000000000000004">
      <c r="B91" t="s">
        <v>6</v>
      </c>
      <c r="C91" t="s">
        <v>104</v>
      </c>
      <c r="D91" s="5" t="s">
        <v>437</v>
      </c>
      <c r="E91" t="s">
        <v>444</v>
      </c>
      <c r="G91" s="7"/>
      <c r="S91">
        <v>2160</v>
      </c>
      <c r="V91" s="7"/>
      <c r="Y91" s="14"/>
      <c r="Z91" s="13">
        <f t="shared" si="41"/>
        <v>2160</v>
      </c>
      <c r="AB91">
        <v>2000</v>
      </c>
      <c r="AC91">
        <f t="shared" si="42"/>
        <v>2160</v>
      </c>
    </row>
    <row r="92" spans="1:29" x14ac:dyDescent="0.55000000000000004">
      <c r="B92" t="s">
        <v>6</v>
      </c>
      <c r="C92" t="s">
        <v>104</v>
      </c>
      <c r="D92" s="5" t="s">
        <v>438</v>
      </c>
      <c r="E92" t="s">
        <v>445</v>
      </c>
      <c r="G92" s="7"/>
      <c r="S92">
        <v>2160</v>
      </c>
      <c r="V92" s="7"/>
      <c r="Y92" s="14"/>
      <c r="Z92" s="13">
        <f t="shared" si="41"/>
        <v>2160</v>
      </c>
      <c r="AB92">
        <v>2000</v>
      </c>
      <c r="AC92">
        <f t="shared" si="42"/>
        <v>2160</v>
      </c>
    </row>
    <row r="93" spans="1:29" x14ac:dyDescent="0.55000000000000004">
      <c r="B93" t="s">
        <v>6</v>
      </c>
      <c r="C93" t="s">
        <v>104</v>
      </c>
      <c r="D93" s="5" t="s">
        <v>439</v>
      </c>
      <c r="E93" t="s">
        <v>446</v>
      </c>
      <c r="G93" s="7"/>
      <c r="S93">
        <v>2160</v>
      </c>
      <c r="V93" s="7"/>
      <c r="Y93" s="14"/>
      <c r="Z93" s="13">
        <f t="shared" si="41"/>
        <v>2160</v>
      </c>
      <c r="AB93">
        <v>2000</v>
      </c>
      <c r="AC93">
        <f t="shared" si="42"/>
        <v>2160</v>
      </c>
    </row>
    <row r="94" spans="1:29" x14ac:dyDescent="0.55000000000000004">
      <c r="B94" t="s">
        <v>6</v>
      </c>
      <c r="C94" t="s">
        <v>104</v>
      </c>
      <c r="D94" s="5" t="s">
        <v>440</v>
      </c>
      <c r="E94" t="s">
        <v>447</v>
      </c>
      <c r="G94" s="7"/>
      <c r="S94">
        <v>2160</v>
      </c>
      <c r="V94" s="7"/>
      <c r="Y94" s="14"/>
      <c r="Z94" s="13">
        <f t="shared" si="41"/>
        <v>2160</v>
      </c>
      <c r="AB94">
        <v>2000</v>
      </c>
      <c r="AC94">
        <f t="shared" si="42"/>
        <v>2160</v>
      </c>
    </row>
    <row r="95" spans="1:29" x14ac:dyDescent="0.55000000000000004">
      <c r="B95" t="s">
        <v>6</v>
      </c>
      <c r="C95" t="s">
        <v>104</v>
      </c>
      <c r="D95" s="5" t="s">
        <v>441</v>
      </c>
      <c r="E95" t="s">
        <v>448</v>
      </c>
      <c r="G95" s="7"/>
      <c r="S95">
        <v>2160</v>
      </c>
      <c r="V95" s="7"/>
      <c r="Y95" s="14"/>
      <c r="Z95" s="13">
        <f t="shared" si="41"/>
        <v>2160</v>
      </c>
      <c r="AB95">
        <v>2000</v>
      </c>
      <c r="AC95">
        <f t="shared" si="42"/>
        <v>2160</v>
      </c>
    </row>
    <row r="96" spans="1:29" x14ac:dyDescent="0.55000000000000004">
      <c r="A96" t="s">
        <v>269</v>
      </c>
      <c r="G96" s="7" t="s">
        <v>322</v>
      </c>
      <c r="S96">
        <v>3240</v>
      </c>
      <c r="V96" s="7">
        <v>4</v>
      </c>
      <c r="W96">
        <f t="shared" si="43"/>
        <v>640</v>
      </c>
      <c r="X96">
        <f t="shared" si="43"/>
        <v>928</v>
      </c>
      <c r="Y96" s="14">
        <f t="shared" si="40"/>
        <v>1568</v>
      </c>
      <c r="Z96" s="13">
        <f t="shared" si="41"/>
        <v>1672</v>
      </c>
      <c r="AB96">
        <v>3000</v>
      </c>
      <c r="AC96">
        <f t="shared" ref="AC96:AC101" si="44">AB96*AC$12</f>
        <v>3240</v>
      </c>
    </row>
    <row r="97" spans="1:30" x14ac:dyDescent="0.55000000000000004">
      <c r="A97" t="s">
        <v>270</v>
      </c>
      <c r="G97" s="7" t="s">
        <v>323</v>
      </c>
      <c r="S97">
        <v>3240</v>
      </c>
      <c r="V97" s="7">
        <v>4</v>
      </c>
      <c r="W97">
        <f t="shared" si="43"/>
        <v>640</v>
      </c>
      <c r="X97">
        <f t="shared" si="43"/>
        <v>928</v>
      </c>
      <c r="Y97" s="14">
        <f t="shared" si="40"/>
        <v>1568</v>
      </c>
      <c r="Z97" s="13">
        <f t="shared" si="41"/>
        <v>1672</v>
      </c>
      <c r="AB97">
        <v>3000</v>
      </c>
      <c r="AC97">
        <f t="shared" si="44"/>
        <v>3240</v>
      </c>
    </row>
    <row r="98" spans="1:30" x14ac:dyDescent="0.55000000000000004">
      <c r="A98" t="s">
        <v>271</v>
      </c>
      <c r="G98" s="7" t="s">
        <v>324</v>
      </c>
      <c r="S98">
        <v>3240</v>
      </c>
      <c r="V98" s="7">
        <v>3</v>
      </c>
      <c r="W98">
        <f t="shared" si="43"/>
        <v>480</v>
      </c>
      <c r="X98">
        <f t="shared" si="43"/>
        <v>696</v>
      </c>
      <c r="Y98" s="14">
        <f t="shared" si="40"/>
        <v>1176</v>
      </c>
      <c r="Z98" s="13">
        <f t="shared" si="41"/>
        <v>2064</v>
      </c>
      <c r="AB98">
        <v>3000</v>
      </c>
      <c r="AC98">
        <f t="shared" si="44"/>
        <v>3240</v>
      </c>
    </row>
    <row r="99" spans="1:30" x14ac:dyDescent="0.55000000000000004">
      <c r="A99" t="s">
        <v>272</v>
      </c>
      <c r="B99" t="s">
        <v>6</v>
      </c>
      <c r="C99" t="s">
        <v>7</v>
      </c>
      <c r="D99" s="5" t="s">
        <v>428</v>
      </c>
      <c r="E99" t="s">
        <v>427</v>
      </c>
      <c r="G99" s="7" t="s">
        <v>325</v>
      </c>
      <c r="S99">
        <v>2916</v>
      </c>
      <c r="T99">
        <v>10003</v>
      </c>
      <c r="V99" s="7">
        <v>3</v>
      </c>
      <c r="W99">
        <f t="shared" si="43"/>
        <v>480</v>
      </c>
      <c r="X99">
        <f t="shared" si="43"/>
        <v>696</v>
      </c>
      <c r="Y99" s="14">
        <f t="shared" si="40"/>
        <v>1176</v>
      </c>
      <c r="Z99" s="13">
        <f t="shared" si="41"/>
        <v>1740</v>
      </c>
      <c r="AB99">
        <v>2700</v>
      </c>
      <c r="AC99">
        <f t="shared" si="44"/>
        <v>2916</v>
      </c>
    </row>
    <row r="100" spans="1:30" x14ac:dyDescent="0.55000000000000004">
      <c r="A100" t="s">
        <v>273</v>
      </c>
      <c r="G100" s="7" t="s">
        <v>326</v>
      </c>
      <c r="S100">
        <v>2376</v>
      </c>
      <c r="V100" s="7">
        <v>2</v>
      </c>
      <c r="W100">
        <f t="shared" si="43"/>
        <v>320</v>
      </c>
      <c r="X100">
        <f t="shared" si="43"/>
        <v>464</v>
      </c>
      <c r="Y100" s="14">
        <f t="shared" si="40"/>
        <v>784</v>
      </c>
      <c r="Z100" s="13">
        <f t="shared" si="41"/>
        <v>1592</v>
      </c>
      <c r="AB100">
        <v>2200</v>
      </c>
      <c r="AC100">
        <f t="shared" si="44"/>
        <v>2376</v>
      </c>
    </row>
    <row r="101" spans="1:30" x14ac:dyDescent="0.55000000000000004">
      <c r="A101" t="s">
        <v>274</v>
      </c>
      <c r="G101" s="7" t="s">
        <v>327</v>
      </c>
      <c r="S101">
        <v>2376</v>
      </c>
      <c r="V101" s="7">
        <v>2</v>
      </c>
      <c r="W101">
        <f t="shared" si="43"/>
        <v>320</v>
      </c>
      <c r="X101">
        <f t="shared" si="43"/>
        <v>464</v>
      </c>
      <c r="Y101" s="14">
        <f t="shared" si="40"/>
        <v>784</v>
      </c>
      <c r="Z101" s="13">
        <f t="shared" si="41"/>
        <v>1592</v>
      </c>
      <c r="AB101">
        <v>2200</v>
      </c>
      <c r="AC101">
        <f t="shared" si="44"/>
        <v>2376</v>
      </c>
    </row>
    <row r="102" spans="1:30" x14ac:dyDescent="0.55000000000000004">
      <c r="A102" t="s">
        <v>275</v>
      </c>
      <c r="B102" t="s">
        <v>6</v>
      </c>
      <c r="C102" t="s">
        <v>206</v>
      </c>
      <c r="D102" s="5" t="s">
        <v>423</v>
      </c>
      <c r="E102" t="s">
        <v>429</v>
      </c>
      <c r="G102" s="7" t="s">
        <v>328</v>
      </c>
      <c r="S102">
        <v>2700</v>
      </c>
      <c r="T102">
        <v>10002</v>
      </c>
      <c r="V102" s="7">
        <v>2</v>
      </c>
      <c r="W102">
        <f t="shared" si="43"/>
        <v>320</v>
      </c>
      <c r="X102">
        <f t="shared" si="43"/>
        <v>464</v>
      </c>
      <c r="Y102" s="14">
        <f t="shared" si="40"/>
        <v>784</v>
      </c>
      <c r="Z102" s="13">
        <f t="shared" si="41"/>
        <v>1916</v>
      </c>
      <c r="AB102">
        <v>2400</v>
      </c>
      <c r="AC102">
        <f t="shared" ref="AC102:AC106" si="45">AB102*AC$12</f>
        <v>2592</v>
      </c>
    </row>
    <row r="103" spans="1:30" x14ac:dyDescent="0.55000000000000004">
      <c r="A103" t="s">
        <v>276</v>
      </c>
      <c r="G103" s="7" t="s">
        <v>329</v>
      </c>
      <c r="S103">
        <v>2376</v>
      </c>
      <c r="V103" s="7">
        <v>2</v>
      </c>
      <c r="W103">
        <f t="shared" si="43"/>
        <v>320</v>
      </c>
      <c r="X103">
        <f t="shared" si="43"/>
        <v>464</v>
      </c>
      <c r="Y103" s="14">
        <f t="shared" si="40"/>
        <v>784</v>
      </c>
      <c r="Z103" s="13">
        <f t="shared" si="41"/>
        <v>1592</v>
      </c>
      <c r="AB103">
        <v>2200</v>
      </c>
      <c r="AC103">
        <f t="shared" si="45"/>
        <v>2376</v>
      </c>
    </row>
    <row r="104" spans="1:30" x14ac:dyDescent="0.55000000000000004">
      <c r="A104" t="s">
        <v>277</v>
      </c>
      <c r="G104" s="7" t="s">
        <v>330</v>
      </c>
      <c r="S104">
        <v>2376</v>
      </c>
      <c r="V104" s="7">
        <v>2</v>
      </c>
      <c r="W104">
        <f t="shared" si="43"/>
        <v>320</v>
      </c>
      <c r="X104">
        <f t="shared" si="43"/>
        <v>464</v>
      </c>
      <c r="Y104" s="14">
        <f t="shared" si="40"/>
        <v>784</v>
      </c>
      <c r="Z104" s="13">
        <f t="shared" si="41"/>
        <v>1592</v>
      </c>
      <c r="AB104">
        <v>2200</v>
      </c>
      <c r="AC104">
        <f t="shared" si="45"/>
        <v>2376</v>
      </c>
    </row>
    <row r="105" spans="1:30" x14ac:dyDescent="0.55000000000000004">
      <c r="A105" t="s">
        <v>278</v>
      </c>
      <c r="G105" s="7" t="s">
        <v>331</v>
      </c>
      <c r="S105">
        <v>2376</v>
      </c>
      <c r="V105" s="7">
        <v>2</v>
      </c>
      <c r="W105">
        <f t="shared" si="43"/>
        <v>320</v>
      </c>
      <c r="X105">
        <f t="shared" si="43"/>
        <v>464</v>
      </c>
      <c r="Y105" s="14">
        <f t="shared" si="40"/>
        <v>784</v>
      </c>
      <c r="Z105" s="13">
        <f t="shared" si="41"/>
        <v>1592</v>
      </c>
      <c r="AB105">
        <v>2200</v>
      </c>
      <c r="AC105">
        <f t="shared" si="45"/>
        <v>2376</v>
      </c>
    </row>
    <row r="106" spans="1:30" x14ac:dyDescent="0.55000000000000004">
      <c r="A106" t="s">
        <v>279</v>
      </c>
      <c r="G106" s="7" t="s">
        <v>332</v>
      </c>
      <c r="S106">
        <v>2376</v>
      </c>
      <c r="V106" s="7">
        <v>2</v>
      </c>
      <c r="W106">
        <f t="shared" si="43"/>
        <v>320</v>
      </c>
      <c r="X106">
        <f t="shared" si="43"/>
        <v>464</v>
      </c>
      <c r="Y106" s="14">
        <f t="shared" si="40"/>
        <v>784</v>
      </c>
      <c r="Z106" s="13">
        <f t="shared" si="41"/>
        <v>1592</v>
      </c>
      <c r="AB106">
        <v>2200</v>
      </c>
      <c r="AC106">
        <f t="shared" si="45"/>
        <v>2376</v>
      </c>
    </row>
    <row r="107" spans="1:30" x14ac:dyDescent="0.55000000000000004">
      <c r="A107" t="s">
        <v>280</v>
      </c>
      <c r="G107" s="7" t="s">
        <v>333</v>
      </c>
      <c r="S107">
        <v>18900</v>
      </c>
      <c r="V107" s="7">
        <v>40</v>
      </c>
      <c r="W107">
        <f t="shared" si="43"/>
        <v>6400</v>
      </c>
      <c r="X107">
        <f t="shared" si="43"/>
        <v>9280</v>
      </c>
      <c r="Y107" s="14">
        <f t="shared" si="40"/>
        <v>15680</v>
      </c>
      <c r="Z107" s="13">
        <f t="shared" ref="Z107:Z127" si="46">S107-Y107</f>
        <v>3220</v>
      </c>
      <c r="AB107">
        <v>17500</v>
      </c>
      <c r="AC107">
        <f t="shared" ref="AC107:AC110" si="47">AB107*AC$12</f>
        <v>18900</v>
      </c>
      <c r="AD107" t="s">
        <v>396</v>
      </c>
    </row>
    <row r="108" spans="1:30" x14ac:dyDescent="0.55000000000000004">
      <c r="A108" t="s">
        <v>281</v>
      </c>
      <c r="B108" t="s">
        <v>6</v>
      </c>
      <c r="C108" t="s">
        <v>7</v>
      </c>
      <c r="D108" s="5" t="s">
        <v>417</v>
      </c>
      <c r="E108" t="s">
        <v>418</v>
      </c>
      <c r="G108" s="7" t="s">
        <v>333</v>
      </c>
      <c r="S108">
        <v>20520</v>
      </c>
      <c r="T108">
        <v>10040</v>
      </c>
      <c r="V108" s="7">
        <v>40</v>
      </c>
      <c r="W108">
        <f t="shared" si="43"/>
        <v>6400</v>
      </c>
      <c r="X108">
        <f t="shared" si="43"/>
        <v>9280</v>
      </c>
      <c r="Y108" s="14">
        <f t="shared" si="40"/>
        <v>15680</v>
      </c>
      <c r="Z108" s="13">
        <f t="shared" si="46"/>
        <v>4840</v>
      </c>
      <c r="AB108">
        <v>19000</v>
      </c>
      <c r="AC108">
        <f t="shared" si="47"/>
        <v>20520</v>
      </c>
      <c r="AD108" t="s">
        <v>396</v>
      </c>
    </row>
    <row r="109" spans="1:30" x14ac:dyDescent="0.55000000000000004">
      <c r="A109" t="s">
        <v>282</v>
      </c>
      <c r="G109" s="7" t="s">
        <v>334</v>
      </c>
      <c r="S109">
        <v>10260</v>
      </c>
      <c r="V109" s="7">
        <v>15</v>
      </c>
      <c r="W109">
        <f t="shared" si="43"/>
        <v>2400</v>
      </c>
      <c r="X109">
        <f t="shared" si="43"/>
        <v>3480</v>
      </c>
      <c r="Y109" s="14">
        <f t="shared" si="40"/>
        <v>5880</v>
      </c>
      <c r="Z109" s="13">
        <f t="shared" si="46"/>
        <v>4380</v>
      </c>
      <c r="AB109">
        <v>9500</v>
      </c>
      <c r="AC109">
        <f t="shared" si="47"/>
        <v>10260</v>
      </c>
      <c r="AD109" t="s">
        <v>396</v>
      </c>
    </row>
    <row r="110" spans="1:30" x14ac:dyDescent="0.55000000000000004">
      <c r="A110" t="s">
        <v>283</v>
      </c>
      <c r="G110" s="7" t="s">
        <v>334</v>
      </c>
      <c r="S110">
        <v>9720</v>
      </c>
      <c r="V110" s="7">
        <v>15</v>
      </c>
      <c r="W110">
        <f t="shared" si="43"/>
        <v>2400</v>
      </c>
      <c r="X110">
        <f t="shared" si="43"/>
        <v>3480</v>
      </c>
      <c r="Y110" s="14">
        <f t="shared" si="40"/>
        <v>5880</v>
      </c>
      <c r="Z110" s="13">
        <f t="shared" si="46"/>
        <v>3840</v>
      </c>
      <c r="AB110">
        <v>9000</v>
      </c>
      <c r="AC110">
        <f t="shared" si="47"/>
        <v>9720</v>
      </c>
      <c r="AD110" t="s">
        <v>396</v>
      </c>
    </row>
    <row r="111" spans="1:30" x14ac:dyDescent="0.55000000000000004">
      <c r="A111" t="s">
        <v>258</v>
      </c>
      <c r="D111" s="5" t="s">
        <v>395</v>
      </c>
      <c r="G111" s="7" t="s">
        <v>335</v>
      </c>
      <c r="S111">
        <v>2376</v>
      </c>
      <c r="V111" s="7">
        <v>5</v>
      </c>
      <c r="W111">
        <f t="shared" si="43"/>
        <v>800</v>
      </c>
      <c r="X111">
        <f t="shared" si="43"/>
        <v>1160</v>
      </c>
      <c r="Y111" s="14">
        <f t="shared" si="40"/>
        <v>1960</v>
      </c>
      <c r="Z111" s="13">
        <f t="shared" si="46"/>
        <v>416</v>
      </c>
      <c r="AB111">
        <v>2200</v>
      </c>
      <c r="AC111">
        <f t="shared" ref="AC111:AC139" si="48">AB111*AC$12</f>
        <v>2376</v>
      </c>
    </row>
    <row r="112" spans="1:30" x14ac:dyDescent="0.55000000000000004">
      <c r="A112" t="s">
        <v>259</v>
      </c>
      <c r="G112" s="7" t="s">
        <v>336</v>
      </c>
      <c r="S112">
        <v>2700</v>
      </c>
      <c r="V112" s="7">
        <v>5</v>
      </c>
      <c r="W112">
        <f t="shared" si="43"/>
        <v>800</v>
      </c>
      <c r="X112">
        <f t="shared" si="43"/>
        <v>1160</v>
      </c>
      <c r="Y112" s="14">
        <f t="shared" si="40"/>
        <v>1960</v>
      </c>
      <c r="Z112" s="13">
        <f t="shared" si="46"/>
        <v>740</v>
      </c>
      <c r="AB112">
        <v>2500</v>
      </c>
      <c r="AC112">
        <f t="shared" si="48"/>
        <v>2700</v>
      </c>
    </row>
    <row r="113" spans="1:29" x14ac:dyDescent="0.55000000000000004">
      <c r="A113" t="s">
        <v>248</v>
      </c>
      <c r="B113" t="s">
        <v>11</v>
      </c>
      <c r="C113" t="s">
        <v>360</v>
      </c>
      <c r="D113" s="5" t="s">
        <v>451</v>
      </c>
      <c r="E113" t="s">
        <v>452</v>
      </c>
      <c r="G113" s="7" t="s">
        <v>337</v>
      </c>
      <c r="Q113">
        <v>3600</v>
      </c>
      <c r="R113">
        <v>3600</v>
      </c>
      <c r="S113">
        <v>7200</v>
      </c>
      <c r="V113" s="7">
        <v>5</v>
      </c>
      <c r="W113">
        <f t="shared" si="43"/>
        <v>800</v>
      </c>
      <c r="X113">
        <f t="shared" si="43"/>
        <v>1160</v>
      </c>
      <c r="Y113" s="14">
        <f t="shared" si="40"/>
        <v>1960</v>
      </c>
      <c r="Z113" s="13">
        <f t="shared" si="46"/>
        <v>5240</v>
      </c>
      <c r="AB113">
        <v>3000</v>
      </c>
      <c r="AC113">
        <f t="shared" si="48"/>
        <v>3240</v>
      </c>
    </row>
    <row r="114" spans="1:29" x14ac:dyDescent="0.55000000000000004">
      <c r="A114" t="s">
        <v>249</v>
      </c>
      <c r="G114" s="7" t="s">
        <v>338</v>
      </c>
      <c r="S114">
        <v>2160</v>
      </c>
      <c r="V114" s="7">
        <v>5</v>
      </c>
      <c r="W114">
        <f t="shared" si="43"/>
        <v>800</v>
      </c>
      <c r="X114">
        <f t="shared" si="43"/>
        <v>1160</v>
      </c>
      <c r="Y114" s="14">
        <f t="shared" si="40"/>
        <v>1960</v>
      </c>
      <c r="Z114" s="13">
        <f t="shared" si="46"/>
        <v>200</v>
      </c>
      <c r="AB114">
        <v>2000</v>
      </c>
      <c r="AC114">
        <f t="shared" si="48"/>
        <v>2160</v>
      </c>
    </row>
    <row r="115" spans="1:29" x14ac:dyDescent="0.55000000000000004">
      <c r="A115" t="s">
        <v>250</v>
      </c>
      <c r="G115" s="7" t="s">
        <v>339</v>
      </c>
      <c r="S115">
        <v>2592</v>
      </c>
      <c r="V115" s="7">
        <v>5</v>
      </c>
      <c r="W115">
        <f t="shared" si="43"/>
        <v>800</v>
      </c>
      <c r="X115">
        <f t="shared" si="43"/>
        <v>1160</v>
      </c>
      <c r="Y115" s="14">
        <f t="shared" si="40"/>
        <v>1960</v>
      </c>
      <c r="Z115" s="13">
        <f t="shared" si="46"/>
        <v>632</v>
      </c>
      <c r="AB115">
        <v>2400</v>
      </c>
      <c r="AC115">
        <f t="shared" si="48"/>
        <v>2592</v>
      </c>
    </row>
    <row r="116" spans="1:29" x14ac:dyDescent="0.55000000000000004">
      <c r="A116" t="s">
        <v>259</v>
      </c>
      <c r="B116" t="s">
        <v>11</v>
      </c>
      <c r="C116" t="s">
        <v>98</v>
      </c>
      <c r="D116" s="5" t="s">
        <v>453</v>
      </c>
      <c r="E116" t="s">
        <v>454</v>
      </c>
      <c r="G116" s="7" t="s">
        <v>340</v>
      </c>
      <c r="Q116">
        <v>6800</v>
      </c>
      <c r="R116">
        <v>6800</v>
      </c>
      <c r="S116">
        <v>6800</v>
      </c>
      <c r="V116" s="7">
        <v>15</v>
      </c>
      <c r="W116">
        <f t="shared" si="43"/>
        <v>2400</v>
      </c>
      <c r="X116">
        <f t="shared" si="43"/>
        <v>3480</v>
      </c>
      <c r="Y116" s="14">
        <f t="shared" si="40"/>
        <v>5880</v>
      </c>
      <c r="Z116" s="13">
        <f t="shared" si="46"/>
        <v>920</v>
      </c>
      <c r="AB116">
        <v>6300</v>
      </c>
      <c r="AC116">
        <f t="shared" si="48"/>
        <v>6804</v>
      </c>
    </row>
    <row r="117" spans="1:29" x14ac:dyDescent="0.55000000000000004">
      <c r="A117" t="s">
        <v>260</v>
      </c>
      <c r="B117" t="s">
        <v>11</v>
      </c>
      <c r="C117" t="s">
        <v>98</v>
      </c>
      <c r="D117" s="5" t="s">
        <v>455</v>
      </c>
      <c r="E117" t="s">
        <v>456</v>
      </c>
      <c r="G117" s="7" t="s">
        <v>341</v>
      </c>
      <c r="Q117">
        <v>6400</v>
      </c>
      <c r="R117">
        <v>6400</v>
      </c>
      <c r="S117">
        <v>6480</v>
      </c>
      <c r="V117" s="7">
        <v>15</v>
      </c>
      <c r="W117">
        <f t="shared" si="43"/>
        <v>2400</v>
      </c>
      <c r="X117">
        <f t="shared" si="43"/>
        <v>3480</v>
      </c>
      <c r="Y117" s="14">
        <f t="shared" si="40"/>
        <v>5880</v>
      </c>
      <c r="Z117" s="13">
        <f t="shared" si="46"/>
        <v>600</v>
      </c>
      <c r="AB117">
        <v>6000</v>
      </c>
      <c r="AC117">
        <f t="shared" si="48"/>
        <v>6480</v>
      </c>
    </row>
    <row r="118" spans="1:29" x14ac:dyDescent="0.55000000000000004">
      <c r="A118" t="s">
        <v>261</v>
      </c>
      <c r="G118" s="7" t="s">
        <v>342</v>
      </c>
      <c r="S118">
        <v>6804</v>
      </c>
      <c r="V118" s="7">
        <v>10</v>
      </c>
      <c r="W118">
        <f t="shared" si="43"/>
        <v>1600</v>
      </c>
      <c r="X118">
        <f t="shared" si="43"/>
        <v>2320</v>
      </c>
      <c r="Y118" s="14">
        <f t="shared" si="40"/>
        <v>3920</v>
      </c>
      <c r="Z118" s="13">
        <f t="shared" si="46"/>
        <v>2884</v>
      </c>
      <c r="AB118">
        <v>6300</v>
      </c>
      <c r="AC118">
        <f t="shared" si="48"/>
        <v>6804</v>
      </c>
    </row>
    <row r="119" spans="1:29" x14ac:dyDescent="0.55000000000000004">
      <c r="A119" t="s">
        <v>262</v>
      </c>
      <c r="G119" s="7" t="s">
        <v>343</v>
      </c>
      <c r="S119">
        <v>3780.0000000000005</v>
      </c>
      <c r="V119" s="7">
        <v>10</v>
      </c>
      <c r="W119">
        <f t="shared" si="43"/>
        <v>1600</v>
      </c>
      <c r="X119">
        <f t="shared" si="43"/>
        <v>2320</v>
      </c>
      <c r="Y119" s="14">
        <f t="shared" si="40"/>
        <v>3920</v>
      </c>
      <c r="Z119" s="13">
        <f t="shared" si="46"/>
        <v>-139.99999999999955</v>
      </c>
      <c r="AB119">
        <v>3500</v>
      </c>
      <c r="AC119">
        <f t="shared" si="48"/>
        <v>3780.0000000000005</v>
      </c>
    </row>
    <row r="120" spans="1:29" x14ac:dyDescent="0.55000000000000004">
      <c r="A120" t="s">
        <v>263</v>
      </c>
      <c r="G120" s="7" t="s">
        <v>344</v>
      </c>
      <c r="S120">
        <v>12960</v>
      </c>
      <c r="V120" s="7">
        <v>20</v>
      </c>
      <c r="W120">
        <f t="shared" si="43"/>
        <v>3200</v>
      </c>
      <c r="X120">
        <f t="shared" si="43"/>
        <v>4640</v>
      </c>
      <c r="Y120" s="14">
        <f t="shared" si="40"/>
        <v>7840</v>
      </c>
      <c r="Z120" s="13">
        <f t="shared" si="46"/>
        <v>5120</v>
      </c>
      <c r="AB120">
        <v>12000</v>
      </c>
      <c r="AC120">
        <f t="shared" si="48"/>
        <v>12960</v>
      </c>
    </row>
    <row r="121" spans="1:29" x14ac:dyDescent="0.55000000000000004">
      <c r="A121" t="s">
        <v>292</v>
      </c>
      <c r="B121" t="s">
        <v>6</v>
      </c>
      <c r="C121" t="s">
        <v>381</v>
      </c>
      <c r="D121" s="5" t="s">
        <v>421</v>
      </c>
      <c r="E121" t="s">
        <v>430</v>
      </c>
      <c r="G121" s="7" t="s">
        <v>345</v>
      </c>
      <c r="S121">
        <v>6200</v>
      </c>
      <c r="T121">
        <v>10010</v>
      </c>
      <c r="V121" s="7">
        <v>10</v>
      </c>
      <c r="W121">
        <f t="shared" si="43"/>
        <v>1600</v>
      </c>
      <c r="X121">
        <f t="shared" si="43"/>
        <v>2320</v>
      </c>
      <c r="Y121" s="14">
        <f t="shared" si="40"/>
        <v>3920</v>
      </c>
      <c r="Z121" s="13">
        <f t="shared" si="46"/>
        <v>2280</v>
      </c>
      <c r="AB121">
        <v>6200</v>
      </c>
      <c r="AC121">
        <f t="shared" si="48"/>
        <v>6696</v>
      </c>
    </row>
    <row r="122" spans="1:29" x14ac:dyDescent="0.55000000000000004">
      <c r="A122" t="s">
        <v>293</v>
      </c>
      <c r="G122" s="7" t="s">
        <v>346</v>
      </c>
      <c r="S122">
        <v>10800</v>
      </c>
      <c r="V122" s="7">
        <v>20</v>
      </c>
      <c r="W122">
        <f t="shared" si="43"/>
        <v>3200</v>
      </c>
      <c r="X122">
        <f t="shared" si="43"/>
        <v>4640</v>
      </c>
      <c r="Y122" s="14">
        <f t="shared" si="40"/>
        <v>7840</v>
      </c>
      <c r="Z122" s="13">
        <f t="shared" si="46"/>
        <v>2960</v>
      </c>
      <c r="AB122">
        <v>10000</v>
      </c>
      <c r="AC122">
        <f t="shared" si="48"/>
        <v>10800</v>
      </c>
    </row>
    <row r="123" spans="1:29" x14ac:dyDescent="0.55000000000000004">
      <c r="A123" t="s">
        <v>294</v>
      </c>
      <c r="G123" s="7" t="s">
        <v>347</v>
      </c>
      <c r="S123">
        <v>5184</v>
      </c>
      <c r="V123" s="7">
        <v>10</v>
      </c>
      <c r="W123">
        <f t="shared" si="43"/>
        <v>1600</v>
      </c>
      <c r="X123">
        <f t="shared" si="43"/>
        <v>2320</v>
      </c>
      <c r="Y123" s="14">
        <f t="shared" si="40"/>
        <v>3920</v>
      </c>
      <c r="Z123" s="13">
        <f t="shared" si="46"/>
        <v>1264</v>
      </c>
      <c r="AB123">
        <v>4800</v>
      </c>
      <c r="AC123">
        <f t="shared" si="48"/>
        <v>5184</v>
      </c>
    </row>
    <row r="124" spans="1:29" x14ac:dyDescent="0.55000000000000004">
      <c r="A124" t="s">
        <v>295</v>
      </c>
      <c r="G124" s="7" t="s">
        <v>348</v>
      </c>
      <c r="S124">
        <v>2376</v>
      </c>
      <c r="V124" s="7">
        <v>7</v>
      </c>
      <c r="W124">
        <f t="shared" si="43"/>
        <v>1120</v>
      </c>
      <c r="X124">
        <f t="shared" si="43"/>
        <v>1624</v>
      </c>
      <c r="Y124" s="14">
        <f t="shared" si="40"/>
        <v>2744</v>
      </c>
      <c r="Z124" s="13">
        <f t="shared" si="46"/>
        <v>-368</v>
      </c>
      <c r="AB124">
        <v>2200</v>
      </c>
      <c r="AC124">
        <f t="shared" si="48"/>
        <v>2376</v>
      </c>
    </row>
    <row r="125" spans="1:29" x14ac:dyDescent="0.55000000000000004">
      <c r="A125" t="s">
        <v>296</v>
      </c>
      <c r="G125" s="7" t="s">
        <v>349</v>
      </c>
      <c r="S125">
        <v>22680</v>
      </c>
      <c r="V125" s="7">
        <v>45</v>
      </c>
      <c r="W125">
        <f t="shared" si="43"/>
        <v>7200</v>
      </c>
      <c r="X125">
        <f t="shared" si="43"/>
        <v>10440</v>
      </c>
      <c r="Y125" s="14">
        <f t="shared" si="40"/>
        <v>17640</v>
      </c>
      <c r="Z125" s="13">
        <f t="shared" si="46"/>
        <v>5040</v>
      </c>
      <c r="AB125">
        <v>21000</v>
      </c>
      <c r="AC125">
        <f t="shared" si="48"/>
        <v>22680</v>
      </c>
    </row>
    <row r="126" spans="1:29" x14ac:dyDescent="0.55000000000000004">
      <c r="A126" t="s">
        <v>297</v>
      </c>
      <c r="G126" s="7" t="s">
        <v>350</v>
      </c>
      <c r="S126">
        <v>10260</v>
      </c>
      <c r="V126" s="7">
        <v>25</v>
      </c>
      <c r="W126">
        <f t="shared" si="43"/>
        <v>4000</v>
      </c>
      <c r="X126">
        <f t="shared" si="43"/>
        <v>5800</v>
      </c>
      <c r="Y126" s="14">
        <f t="shared" si="40"/>
        <v>9800</v>
      </c>
      <c r="Z126" s="13">
        <f t="shared" si="46"/>
        <v>460</v>
      </c>
      <c r="AB126">
        <v>9500</v>
      </c>
      <c r="AC126">
        <f t="shared" si="48"/>
        <v>10260</v>
      </c>
    </row>
    <row r="127" spans="1:29" x14ac:dyDescent="0.55000000000000004">
      <c r="A127" t="s">
        <v>298</v>
      </c>
      <c r="D127" s="5" t="s">
        <v>405</v>
      </c>
      <c r="G127" s="7" t="s">
        <v>351</v>
      </c>
      <c r="S127">
        <v>15120</v>
      </c>
      <c r="V127" s="7">
        <v>15</v>
      </c>
      <c r="W127">
        <f t="shared" si="43"/>
        <v>2400</v>
      </c>
      <c r="X127">
        <f t="shared" si="43"/>
        <v>3480</v>
      </c>
      <c r="Y127" s="14">
        <f t="shared" si="40"/>
        <v>5880</v>
      </c>
      <c r="Z127" s="13">
        <f t="shared" si="46"/>
        <v>9240</v>
      </c>
      <c r="AB127">
        <v>14000</v>
      </c>
      <c r="AC127">
        <f t="shared" si="48"/>
        <v>15120.000000000002</v>
      </c>
    </row>
    <row r="128" spans="1:29" x14ac:dyDescent="0.55000000000000004">
      <c r="A128" t="s">
        <v>397</v>
      </c>
      <c r="B128" t="s">
        <v>403</v>
      </c>
      <c r="C128" t="s">
        <v>404</v>
      </c>
      <c r="D128" s="5" t="s">
        <v>405</v>
      </c>
      <c r="E128" t="s">
        <v>419</v>
      </c>
      <c r="G128" s="7" t="s">
        <v>351</v>
      </c>
      <c r="S128">
        <v>15120</v>
      </c>
      <c r="T128">
        <v>10015</v>
      </c>
      <c r="V128" s="7">
        <v>15</v>
      </c>
      <c r="W128">
        <f t="shared" si="43"/>
        <v>2400</v>
      </c>
      <c r="X128">
        <f t="shared" si="43"/>
        <v>3480</v>
      </c>
      <c r="Y128" s="14">
        <f t="shared" ref="Y128:Y129" si="49">W128+X128</f>
        <v>5880</v>
      </c>
      <c r="Z128" s="13">
        <f t="shared" ref="Z128:Z131" si="50">S128-Y128</f>
        <v>9240</v>
      </c>
      <c r="AB128">
        <v>14000</v>
      </c>
      <c r="AC128">
        <f t="shared" ref="AC128:AC129" si="51">AB128*AC$12</f>
        <v>15120.000000000002</v>
      </c>
    </row>
    <row r="129" spans="1:35" x14ac:dyDescent="0.55000000000000004">
      <c r="B129" t="s">
        <v>403</v>
      </c>
      <c r="C129" t="s">
        <v>404</v>
      </c>
      <c r="D129" s="5" t="s">
        <v>457</v>
      </c>
      <c r="E129" t="s">
        <v>458</v>
      </c>
      <c r="G129" s="7"/>
      <c r="S129">
        <v>10800</v>
      </c>
      <c r="T129">
        <v>10020</v>
      </c>
      <c r="V129" s="7">
        <v>20</v>
      </c>
      <c r="W129">
        <f t="shared" si="43"/>
        <v>3200</v>
      </c>
      <c r="X129">
        <f t="shared" si="43"/>
        <v>4640</v>
      </c>
      <c r="Y129" s="14">
        <f t="shared" si="49"/>
        <v>7840</v>
      </c>
      <c r="Z129" s="13">
        <f t="shared" si="50"/>
        <v>2960</v>
      </c>
      <c r="AB129">
        <v>12000</v>
      </c>
      <c r="AC129">
        <f t="shared" si="51"/>
        <v>12960</v>
      </c>
    </row>
    <row r="130" spans="1:35" x14ac:dyDescent="0.55000000000000004">
      <c r="A130" t="s">
        <v>299</v>
      </c>
      <c r="G130" s="7" t="s">
        <v>352</v>
      </c>
      <c r="S130">
        <v>7884.0000000000009</v>
      </c>
      <c r="V130" s="7">
        <v>15</v>
      </c>
      <c r="W130">
        <f t="shared" si="43"/>
        <v>2400</v>
      </c>
      <c r="X130">
        <f t="shared" si="43"/>
        <v>3480</v>
      </c>
      <c r="Y130" s="14">
        <f t="shared" si="40"/>
        <v>5880</v>
      </c>
      <c r="Z130" s="13">
        <f t="shared" si="50"/>
        <v>2004.0000000000009</v>
      </c>
      <c r="AB130">
        <v>7300</v>
      </c>
      <c r="AC130">
        <f t="shared" si="48"/>
        <v>7884.0000000000009</v>
      </c>
    </row>
    <row r="131" spans="1:35" x14ac:dyDescent="0.55000000000000004">
      <c r="A131" t="s">
        <v>398</v>
      </c>
      <c r="B131" t="s">
        <v>6</v>
      </c>
      <c r="C131" t="s">
        <v>158</v>
      </c>
      <c r="D131" s="5" t="s">
        <v>409</v>
      </c>
      <c r="E131" t="s">
        <v>410</v>
      </c>
      <c r="F131" s="8" t="s">
        <v>411</v>
      </c>
      <c r="G131" s="7"/>
      <c r="H131" s="8" t="s">
        <v>412</v>
      </c>
      <c r="I131" s="8" t="s">
        <v>413</v>
      </c>
      <c r="J131" s="8" t="s">
        <v>414</v>
      </c>
      <c r="S131">
        <v>4400</v>
      </c>
      <c r="V131" s="7">
        <v>10</v>
      </c>
      <c r="W131">
        <f t="shared" si="43"/>
        <v>1600</v>
      </c>
      <c r="X131">
        <f t="shared" si="43"/>
        <v>2320</v>
      </c>
      <c r="Y131" s="14">
        <f t="shared" si="40"/>
        <v>3920</v>
      </c>
      <c r="Z131" s="13">
        <f t="shared" si="50"/>
        <v>480</v>
      </c>
      <c r="AB131">
        <v>4200</v>
      </c>
      <c r="AC131">
        <f t="shared" si="48"/>
        <v>4536</v>
      </c>
    </row>
    <row r="132" spans="1:35" x14ac:dyDescent="0.55000000000000004">
      <c r="A132" t="s">
        <v>399</v>
      </c>
      <c r="G132" s="7" t="s">
        <v>353</v>
      </c>
      <c r="S132">
        <v>4400</v>
      </c>
      <c r="V132" s="7">
        <v>10</v>
      </c>
      <c r="W132">
        <f t="shared" ref="W132:X132" si="52">V132*W$68</f>
        <v>1600</v>
      </c>
      <c r="X132">
        <f t="shared" si="52"/>
        <v>2320</v>
      </c>
      <c r="Y132" s="14">
        <f t="shared" ref="Y132:Y133" si="53">W132+X132</f>
        <v>3920</v>
      </c>
      <c r="Z132" s="13">
        <f t="shared" ref="Z132:Z136" si="54">S132-Y132</f>
        <v>480</v>
      </c>
      <c r="AB132">
        <v>4200</v>
      </c>
      <c r="AC132">
        <f t="shared" ref="AC132:AC133" si="55">AB132*AC$12</f>
        <v>4536</v>
      </c>
    </row>
    <row r="133" spans="1:35" x14ac:dyDescent="0.55000000000000004">
      <c r="A133" t="s">
        <v>400</v>
      </c>
      <c r="G133" s="7" t="s">
        <v>353</v>
      </c>
      <c r="S133">
        <v>4400</v>
      </c>
      <c r="V133" s="7">
        <v>10</v>
      </c>
      <c r="W133">
        <f t="shared" ref="W133:X133" si="56">V133*W$68</f>
        <v>1600</v>
      </c>
      <c r="X133">
        <f t="shared" si="56"/>
        <v>2320</v>
      </c>
      <c r="Y133" s="14">
        <f t="shared" si="53"/>
        <v>3920</v>
      </c>
      <c r="Z133" s="13">
        <f t="shared" si="54"/>
        <v>480</v>
      </c>
      <c r="AB133">
        <v>4200</v>
      </c>
      <c r="AC133">
        <f t="shared" si="55"/>
        <v>4536</v>
      </c>
    </row>
    <row r="134" spans="1:35" x14ac:dyDescent="0.55000000000000004">
      <c r="A134" t="s">
        <v>300</v>
      </c>
      <c r="G134" s="7" t="s">
        <v>354</v>
      </c>
      <c r="S134">
        <v>7020</v>
      </c>
      <c r="V134" s="7">
        <v>20</v>
      </c>
      <c r="W134">
        <f t="shared" si="43"/>
        <v>3200</v>
      </c>
      <c r="X134">
        <f t="shared" si="43"/>
        <v>4640</v>
      </c>
      <c r="Y134" s="14">
        <f t="shared" si="40"/>
        <v>7840</v>
      </c>
      <c r="Z134" s="13">
        <f t="shared" si="54"/>
        <v>-820</v>
      </c>
      <c r="AB134">
        <v>6500</v>
      </c>
      <c r="AC134">
        <f t="shared" si="48"/>
        <v>7020.0000000000009</v>
      </c>
    </row>
    <row r="135" spans="1:35" x14ac:dyDescent="0.55000000000000004">
      <c r="A135" t="s">
        <v>264</v>
      </c>
      <c r="G135" s="7" t="s">
        <v>355</v>
      </c>
      <c r="S135">
        <v>3240</v>
      </c>
      <c r="V135" s="7">
        <v>5</v>
      </c>
      <c r="W135">
        <f t="shared" si="43"/>
        <v>800</v>
      </c>
      <c r="X135">
        <f t="shared" si="43"/>
        <v>1160</v>
      </c>
      <c r="Y135" s="14">
        <f t="shared" si="40"/>
        <v>1960</v>
      </c>
      <c r="Z135" s="13">
        <f t="shared" si="54"/>
        <v>1280</v>
      </c>
      <c r="AB135">
        <v>3000</v>
      </c>
      <c r="AC135">
        <f t="shared" si="48"/>
        <v>3240</v>
      </c>
    </row>
    <row r="136" spans="1:35" x14ac:dyDescent="0.55000000000000004">
      <c r="A136" t="s">
        <v>301</v>
      </c>
      <c r="G136" s="7" t="s">
        <v>356</v>
      </c>
      <c r="S136">
        <v>9936</v>
      </c>
      <c r="V136" s="7">
        <v>25</v>
      </c>
      <c r="W136">
        <f t="shared" si="43"/>
        <v>4000</v>
      </c>
      <c r="X136">
        <f t="shared" si="43"/>
        <v>5800</v>
      </c>
      <c r="Y136" s="14">
        <f t="shared" si="40"/>
        <v>9800</v>
      </c>
      <c r="Z136" s="13">
        <f t="shared" si="54"/>
        <v>136</v>
      </c>
      <c r="AB136">
        <v>9200</v>
      </c>
      <c r="AC136">
        <f t="shared" si="48"/>
        <v>9936</v>
      </c>
    </row>
    <row r="137" spans="1:35" x14ac:dyDescent="0.55000000000000004">
      <c r="A137" t="s">
        <v>302</v>
      </c>
      <c r="G137" s="7" t="s">
        <v>357</v>
      </c>
      <c r="S137">
        <v>45360</v>
      </c>
      <c r="V137" s="7">
        <v>40</v>
      </c>
      <c r="W137">
        <f t="shared" si="43"/>
        <v>6400</v>
      </c>
      <c r="X137">
        <f t="shared" si="43"/>
        <v>9280</v>
      </c>
      <c r="Y137" s="14">
        <f t="shared" si="40"/>
        <v>15680</v>
      </c>
      <c r="Z137" s="13">
        <f t="shared" ref="Z137:Z139" si="57">S137-Y137</f>
        <v>29680</v>
      </c>
      <c r="AB137">
        <v>42000</v>
      </c>
      <c r="AC137">
        <f t="shared" si="48"/>
        <v>45360</v>
      </c>
      <c r="AD137" t="s">
        <v>396</v>
      </c>
    </row>
    <row r="138" spans="1:35" x14ac:dyDescent="0.55000000000000004">
      <c r="A138" t="s">
        <v>284</v>
      </c>
      <c r="G138" s="7" t="s">
        <v>358</v>
      </c>
      <c r="S138">
        <v>3240</v>
      </c>
      <c r="V138" s="7">
        <v>5</v>
      </c>
      <c r="W138">
        <f t="shared" ref="W138:X142" si="58">V138*W$68</f>
        <v>800</v>
      </c>
      <c r="X138">
        <f t="shared" si="58"/>
        <v>1160</v>
      </c>
      <c r="Y138" s="14">
        <f t="shared" ref="Y138:Y139" si="59">W138+X138</f>
        <v>1960</v>
      </c>
      <c r="Z138" s="13">
        <f t="shared" si="57"/>
        <v>1280</v>
      </c>
      <c r="AB138">
        <v>3000</v>
      </c>
      <c r="AC138">
        <f t="shared" si="48"/>
        <v>3240</v>
      </c>
    </row>
    <row r="139" spans="1:35" x14ac:dyDescent="0.55000000000000004">
      <c r="A139" t="s">
        <v>303</v>
      </c>
      <c r="G139" s="7" t="s">
        <v>359</v>
      </c>
      <c r="S139">
        <v>4536</v>
      </c>
      <c r="V139" s="7">
        <v>10</v>
      </c>
      <c r="W139">
        <f t="shared" si="58"/>
        <v>1600</v>
      </c>
      <c r="X139">
        <f t="shared" si="58"/>
        <v>2320</v>
      </c>
      <c r="Y139" s="14">
        <f t="shared" si="59"/>
        <v>3920</v>
      </c>
      <c r="Z139" s="13">
        <f t="shared" si="57"/>
        <v>616</v>
      </c>
      <c r="AB139">
        <v>4200</v>
      </c>
      <c r="AC139">
        <f t="shared" si="48"/>
        <v>4536</v>
      </c>
    </row>
    <row r="140" spans="1:35" x14ac:dyDescent="0.55000000000000004">
      <c r="G140" s="18"/>
      <c r="V140" s="18"/>
      <c r="W140">
        <v>145.75</v>
      </c>
      <c r="X140">
        <v>0.3</v>
      </c>
      <c r="Y140" s="14"/>
      <c r="Z140" s="13"/>
    </row>
    <row r="141" spans="1:35" ht="19.5" customHeight="1" x14ac:dyDescent="0.55000000000000004">
      <c r="A141" t="s">
        <v>459</v>
      </c>
      <c r="B141" t="s">
        <v>151</v>
      </c>
      <c r="C141" t="s">
        <v>154</v>
      </c>
      <c r="D141" s="5" t="s">
        <v>464</v>
      </c>
      <c r="E141" s="1" t="s">
        <v>469</v>
      </c>
      <c r="F141" s="8" t="s">
        <v>470</v>
      </c>
      <c r="H141" s="8" t="s">
        <v>471</v>
      </c>
      <c r="I141" s="8" t="s">
        <v>472</v>
      </c>
      <c r="J141" s="8" t="s">
        <v>473</v>
      </c>
      <c r="K141" s="8" t="s">
        <v>474</v>
      </c>
      <c r="L141" s="8"/>
      <c r="Q141">
        <v>9200</v>
      </c>
      <c r="R141">
        <v>9200</v>
      </c>
      <c r="S141">
        <v>9200</v>
      </c>
      <c r="T141">
        <v>4528</v>
      </c>
      <c r="U141">
        <v>2</v>
      </c>
      <c r="V141">
        <v>25</v>
      </c>
      <c r="W141">
        <f>V141*W$140</f>
        <v>3643.75</v>
      </c>
      <c r="X141" s="14">
        <f>W141*X$140</f>
        <v>1093.125</v>
      </c>
      <c r="Y141" s="14">
        <f t="shared" ref="Y141:Y142" si="60">W141+X141</f>
        <v>4736.875</v>
      </c>
      <c r="Z141" s="13">
        <f t="shared" ref="Z141:Z142" si="61">S141-Y141</f>
        <v>4463.125</v>
      </c>
      <c r="AH141" s="1"/>
      <c r="AI141" s="3"/>
    </row>
    <row r="142" spans="1:35" ht="19.5" customHeight="1" x14ac:dyDescent="0.55000000000000004">
      <c r="A142" t="s">
        <v>460</v>
      </c>
      <c r="B142" t="s">
        <v>151</v>
      </c>
      <c r="C142" t="s">
        <v>154</v>
      </c>
      <c r="D142" s="5" t="s">
        <v>465</v>
      </c>
      <c r="E142" s="1" t="s">
        <v>475</v>
      </c>
      <c r="F142" s="8" t="s">
        <v>476</v>
      </c>
      <c r="H142" s="8" t="s">
        <v>477</v>
      </c>
      <c r="I142" s="8" t="s">
        <v>478</v>
      </c>
      <c r="J142" s="8" t="s">
        <v>479</v>
      </c>
      <c r="K142" s="8"/>
      <c r="Q142">
        <v>11800</v>
      </c>
      <c r="R142">
        <v>11800</v>
      </c>
      <c r="S142">
        <v>11800</v>
      </c>
      <c r="T142">
        <v>4528</v>
      </c>
      <c r="U142">
        <v>2</v>
      </c>
      <c r="V142">
        <v>25</v>
      </c>
      <c r="W142">
        <f t="shared" ref="W142:X145" si="62">V142*W$140</f>
        <v>3643.75</v>
      </c>
      <c r="X142" s="14">
        <f t="shared" si="62"/>
        <v>1093.125</v>
      </c>
      <c r="Y142" s="14">
        <f t="shared" si="60"/>
        <v>4736.875</v>
      </c>
      <c r="Z142" s="13">
        <f t="shared" si="61"/>
        <v>7063.125</v>
      </c>
      <c r="AH142" s="1"/>
      <c r="AI142" s="3"/>
    </row>
    <row r="143" spans="1:35" ht="20" customHeight="1" x14ac:dyDescent="0.55000000000000004">
      <c r="A143" t="s">
        <v>461</v>
      </c>
      <c r="B143" t="s">
        <v>151</v>
      </c>
      <c r="C143" t="s">
        <v>154</v>
      </c>
      <c r="D143" s="5" t="s">
        <v>466</v>
      </c>
      <c r="E143" s="1" t="s">
        <v>480</v>
      </c>
      <c r="F143" s="8" t="s">
        <v>481</v>
      </c>
      <c r="H143" s="8" t="s">
        <v>482</v>
      </c>
      <c r="I143" s="8" t="s">
        <v>483</v>
      </c>
      <c r="J143" s="8"/>
      <c r="K143" s="8"/>
      <c r="Q143">
        <v>12500</v>
      </c>
      <c r="R143">
        <v>12500</v>
      </c>
      <c r="S143">
        <v>12500</v>
      </c>
      <c r="U143">
        <v>2</v>
      </c>
      <c r="V143">
        <v>25</v>
      </c>
      <c r="W143">
        <f t="shared" si="62"/>
        <v>3643.75</v>
      </c>
      <c r="X143" s="14">
        <f t="shared" si="62"/>
        <v>1093.125</v>
      </c>
      <c r="Y143" s="14">
        <f t="shared" ref="Y143:Y145" si="63">W143+X143</f>
        <v>4736.875</v>
      </c>
      <c r="Z143" s="13">
        <f t="shared" ref="Z143:Z145" si="64">S143-Y143</f>
        <v>7763.125</v>
      </c>
    </row>
    <row r="144" spans="1:35" x14ac:dyDescent="0.55000000000000004">
      <c r="A144" t="s">
        <v>462</v>
      </c>
      <c r="B144" t="s">
        <v>151</v>
      </c>
      <c r="C144" t="s">
        <v>154</v>
      </c>
      <c r="D144" s="5" t="s">
        <v>467</v>
      </c>
      <c r="E144" s="1" t="s">
        <v>484</v>
      </c>
      <c r="F144" s="8" t="s">
        <v>485</v>
      </c>
      <c r="G144" s="7"/>
      <c r="H144" s="8" t="s">
        <v>486</v>
      </c>
      <c r="I144" s="8" t="s">
        <v>487</v>
      </c>
      <c r="J144" s="8" t="s">
        <v>488</v>
      </c>
      <c r="K144" s="8" t="s">
        <v>489</v>
      </c>
      <c r="L144" s="8" t="s">
        <v>490</v>
      </c>
      <c r="M144" s="8" t="s">
        <v>491</v>
      </c>
      <c r="Q144">
        <v>8500</v>
      </c>
      <c r="R144">
        <v>8500</v>
      </c>
      <c r="S144">
        <v>8500</v>
      </c>
      <c r="U144">
        <v>2</v>
      </c>
      <c r="V144">
        <v>25</v>
      </c>
      <c r="W144">
        <f t="shared" si="62"/>
        <v>3643.75</v>
      </c>
      <c r="X144" s="14">
        <f t="shared" si="62"/>
        <v>1093.125</v>
      </c>
      <c r="Y144" s="14">
        <f t="shared" si="63"/>
        <v>4736.875</v>
      </c>
      <c r="Z144" s="13">
        <f t="shared" si="64"/>
        <v>3763.125</v>
      </c>
    </row>
    <row r="145" spans="1:26" x14ac:dyDescent="0.55000000000000004">
      <c r="A145" t="s">
        <v>463</v>
      </c>
      <c r="B145" t="s">
        <v>151</v>
      </c>
      <c r="C145" t="s">
        <v>154</v>
      </c>
      <c r="D145" s="5" t="s">
        <v>468</v>
      </c>
      <c r="E145" s="1" t="s">
        <v>492</v>
      </c>
      <c r="F145" s="8" t="s">
        <v>493</v>
      </c>
      <c r="H145" s="8" t="s">
        <v>494</v>
      </c>
      <c r="I145" s="8" t="s">
        <v>495</v>
      </c>
      <c r="J145" s="8" t="s">
        <v>496</v>
      </c>
      <c r="Q145">
        <v>12000</v>
      </c>
      <c r="R145">
        <v>12000</v>
      </c>
      <c r="S145">
        <v>12000</v>
      </c>
      <c r="U145">
        <v>2</v>
      </c>
      <c r="V145">
        <v>25</v>
      </c>
      <c r="W145">
        <f t="shared" si="62"/>
        <v>3643.75</v>
      </c>
      <c r="X145" s="14">
        <f t="shared" si="62"/>
        <v>1093.125</v>
      </c>
      <c r="Y145" s="14">
        <f t="shared" si="63"/>
        <v>4736.875</v>
      </c>
      <c r="Z145" s="13">
        <f t="shared" si="64"/>
        <v>7263.125</v>
      </c>
    </row>
  </sheetData>
  <autoFilter ref="A2:AC149" xr:uid="{4E5BF7FA-EC45-4E71-8C3E-6CA856A5C888}"/>
  <phoneticPr fontId="3"/>
  <hyperlinks>
    <hyperlink ref="F3" r:id="rId1" xr:uid="{901169CA-AF11-43BD-BA5C-EEB990F3A995}"/>
    <hyperlink ref="F8" r:id="rId2" xr:uid="{72793CF8-C98B-4B1B-8FB8-59057A34193A}"/>
    <hyperlink ref="H8" r:id="rId3" xr:uid="{A1A33E86-D735-4092-B6C9-6DBDDC083CBC}"/>
    <hyperlink ref="B64" r:id="rId4" display="https://princessm.jp/?mode=cate&amp;csid=0&amp;cbid=2398428" xr:uid="{FE5A089D-41A1-4625-A935-1E727CD17551}"/>
    <hyperlink ref="F59" r:id="rId5" xr:uid="{75C04BD8-8666-4C5D-9DA2-992039995C7A}"/>
    <hyperlink ref="F63" r:id="rId6" xr:uid="{24A17900-8E86-4605-AAC6-3FD9A3912612}"/>
    <hyperlink ref="F131" r:id="rId7" xr:uid="{C9CE44DE-7C0F-440E-9EC6-8A865825C0C5}"/>
    <hyperlink ref="H131" r:id="rId8" xr:uid="{61D909F7-9873-437C-A08B-94ABEAEB9016}"/>
    <hyperlink ref="I131" r:id="rId9" xr:uid="{9CBFCD8A-9324-4D89-9C49-58311CB34893}"/>
    <hyperlink ref="J131" r:id="rId10" xr:uid="{80237C45-4475-43D8-8DB1-FA80B5CFEE87}"/>
    <hyperlink ref="F141" r:id="rId11" xr:uid="{A4A8563F-4138-44DF-9173-1E93E30F9B7C}"/>
    <hyperlink ref="H141" r:id="rId12" xr:uid="{4A9A0FF9-57E7-46A1-B800-34650D2E0B90}"/>
    <hyperlink ref="I141" r:id="rId13" xr:uid="{0FE2F8E4-AF05-4212-887A-217C2CD83A26}"/>
    <hyperlink ref="J141" r:id="rId14" xr:uid="{368FF136-3DA0-40DF-8408-72DBD262365E}"/>
    <hyperlink ref="K141" r:id="rId15" xr:uid="{1532240C-4AAA-4855-B2D5-00101EB058C3}"/>
    <hyperlink ref="F142" r:id="rId16" xr:uid="{EAE8EB67-46E5-44D2-82DC-531BFBBDA3DB}"/>
    <hyperlink ref="H142" r:id="rId17" xr:uid="{DDB034E6-1073-4542-98D3-89A69C17B3E9}"/>
    <hyperlink ref="I142" r:id="rId18" xr:uid="{2AF05C22-E7EE-4BC4-AFE9-94390F12A174}"/>
    <hyperlink ref="J142" r:id="rId19" xr:uid="{36954A2F-1B74-4772-81EA-BB51AEF33C83}"/>
    <hyperlink ref="F143" r:id="rId20" xr:uid="{500D3D82-2248-429A-9A42-E9D93052CDBD}"/>
    <hyperlink ref="H143" r:id="rId21" xr:uid="{1CEB877C-6208-4439-9E47-91605F03AED0}"/>
    <hyperlink ref="I143" r:id="rId22" xr:uid="{9FA34733-3FFD-46DF-BC48-FF502CC06A80}"/>
    <hyperlink ref="F144" r:id="rId23" xr:uid="{C5792BE7-1D65-492A-A148-D7A510708642}"/>
    <hyperlink ref="H144:M144" r:id="rId24" display="https://blog.princessm.jp/wp-content/uploads/2018/05/C3-0007_1.jpg" xr:uid="{14C4E291-C937-42A2-88A1-53BF257F22B6}"/>
    <hyperlink ref="H144" r:id="rId25" xr:uid="{3D94C9B4-F42F-4E03-A78E-A2CF754569EC}"/>
    <hyperlink ref="I144" r:id="rId26" xr:uid="{8A49E99B-5EE8-4B2A-AFBC-8BC3F5651EE7}"/>
    <hyperlink ref="J144" r:id="rId27" xr:uid="{E8157496-230C-4168-BE5B-247D52889F06}"/>
    <hyperlink ref="K144" r:id="rId28" xr:uid="{39241B3B-A743-426D-81A5-D6D48C7D6EF0}"/>
    <hyperlink ref="L144" r:id="rId29" xr:uid="{5FC24A79-AFB6-4B8D-91BF-A3281E110DC6}"/>
    <hyperlink ref="M144" r:id="rId30" xr:uid="{0FD3177A-B2DA-447C-8AAB-8874ABF87E7E}"/>
    <hyperlink ref="F145" r:id="rId31" xr:uid="{825FF018-E908-45D8-B9DB-382869C53469}"/>
    <hyperlink ref="H145" r:id="rId32" xr:uid="{E4FBACAE-54A2-4447-A978-18F1F06841F4}"/>
    <hyperlink ref="I145" r:id="rId33" xr:uid="{E54179CE-8F51-4ECC-BC8E-3FC940A33E8A}"/>
    <hyperlink ref="J145" r:id="rId34" xr:uid="{323CD7D6-7E0C-4BAC-B6DB-70194D327B40}"/>
  </hyperlinks>
  <pageMargins left="0.7" right="0.7" top="0.75" bottom="0.75" header="0.3" footer="0.3"/>
  <pageSetup paperSize="9" orientation="portrait" horizontalDpi="4294967293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7255-9C78-42B7-8E53-A13F739A6053}">
  <dimension ref="B2:H20"/>
  <sheetViews>
    <sheetView workbookViewId="0">
      <selection activeCell="H15" sqref="H15"/>
    </sheetView>
  </sheetViews>
  <sheetFormatPr defaultRowHeight="18" x14ac:dyDescent="0.55000000000000004"/>
  <cols>
    <col min="1" max="1" width="1.83203125" customWidth="1"/>
    <col min="4" max="4" width="19.33203125" customWidth="1"/>
    <col min="5" max="5" width="12.33203125" style="14" customWidth="1"/>
  </cols>
  <sheetData>
    <row r="2" spans="2:8" x14ac:dyDescent="0.55000000000000004">
      <c r="B2" t="s">
        <v>79</v>
      </c>
      <c r="C2" s="7">
        <v>7</v>
      </c>
      <c r="D2" s="7" t="s">
        <v>80</v>
      </c>
      <c r="E2" s="10">
        <v>196670</v>
      </c>
      <c r="F2" s="10"/>
      <c r="G2" s="11"/>
      <c r="H2" s="12" t="s">
        <v>81</v>
      </c>
    </row>
    <row r="3" spans="2:8" x14ac:dyDescent="0.55000000000000004">
      <c r="C3" s="7">
        <v>8</v>
      </c>
      <c r="D3" s="7"/>
      <c r="E3" s="10"/>
      <c r="F3" s="10"/>
      <c r="G3" s="11"/>
      <c r="H3" s="12" t="s">
        <v>82</v>
      </c>
    </row>
    <row r="4" spans="2:8" x14ac:dyDescent="0.55000000000000004">
      <c r="C4" s="7">
        <v>9</v>
      </c>
      <c r="D4" s="7"/>
      <c r="E4" s="10"/>
      <c r="F4" s="10"/>
      <c r="G4" s="11"/>
      <c r="H4" s="12" t="s">
        <v>83</v>
      </c>
    </row>
    <row r="5" spans="2:8" x14ac:dyDescent="0.55000000000000004">
      <c r="C5" s="7">
        <v>10</v>
      </c>
      <c r="D5" s="7"/>
      <c r="E5" s="10">
        <v>95000</v>
      </c>
      <c r="F5" s="10"/>
      <c r="G5" s="11"/>
      <c r="H5" s="12" t="s">
        <v>84</v>
      </c>
    </row>
    <row r="6" spans="2:8" x14ac:dyDescent="0.55000000000000004">
      <c r="C6" s="7"/>
      <c r="D6" s="7" t="s">
        <v>85</v>
      </c>
      <c r="E6" s="10">
        <v>6043.2596671171132</v>
      </c>
      <c r="F6" s="10"/>
      <c r="G6" s="11">
        <v>36</v>
      </c>
      <c r="H6" s="12" t="s">
        <v>86</v>
      </c>
    </row>
    <row r="7" spans="2:8" x14ac:dyDescent="0.55000000000000004">
      <c r="C7" s="7"/>
      <c r="D7" s="7" t="s">
        <v>85</v>
      </c>
      <c r="E7" s="10">
        <v>7554.0745838963921</v>
      </c>
      <c r="F7" s="10"/>
      <c r="G7" s="11">
        <v>45</v>
      </c>
      <c r="H7" s="12" t="s">
        <v>87</v>
      </c>
    </row>
    <row r="8" spans="2:8" x14ac:dyDescent="0.55000000000000004">
      <c r="C8" s="7"/>
      <c r="D8" s="7" t="s">
        <v>88</v>
      </c>
      <c r="E8" s="10">
        <v>11786.035034119235</v>
      </c>
      <c r="F8" s="10"/>
      <c r="G8" s="11">
        <v>70.209999999999994</v>
      </c>
      <c r="H8" s="12"/>
    </row>
    <row r="9" spans="2:8" x14ac:dyDescent="0.55000000000000004">
      <c r="C9" s="7"/>
      <c r="D9" s="7" t="s">
        <v>88</v>
      </c>
      <c r="E9" s="10">
        <v>13800.454923158273</v>
      </c>
      <c r="F9" s="10"/>
      <c r="G9" s="11">
        <v>82.21</v>
      </c>
      <c r="H9" s="12"/>
    </row>
    <row r="11" spans="2:8" x14ac:dyDescent="0.55000000000000004">
      <c r="C11">
        <v>12</v>
      </c>
      <c r="D11" t="s">
        <v>90</v>
      </c>
      <c r="E11" s="14">
        <v>88130.870145457899</v>
      </c>
      <c r="G11">
        <v>525</v>
      </c>
    </row>
    <row r="12" spans="2:8" x14ac:dyDescent="0.55000000000000004">
      <c r="D12" t="s">
        <v>91</v>
      </c>
      <c r="E12" s="14">
        <v>49353.287281456425</v>
      </c>
      <c r="G12">
        <v>294</v>
      </c>
    </row>
    <row r="13" spans="2:8" x14ac:dyDescent="0.55000000000000004">
      <c r="D13" t="s">
        <v>92</v>
      </c>
      <c r="E13" s="14">
        <v>5700</v>
      </c>
    </row>
    <row r="14" spans="2:8" x14ac:dyDescent="0.55000000000000004">
      <c r="C14">
        <v>13</v>
      </c>
      <c r="D14" t="s">
        <v>93</v>
      </c>
      <c r="E14" s="14">
        <v>142140</v>
      </c>
    </row>
    <row r="15" spans="2:8" x14ac:dyDescent="0.55000000000000004">
      <c r="D15" t="s">
        <v>94</v>
      </c>
      <c r="E15" s="14">
        <v>6200</v>
      </c>
    </row>
    <row r="16" spans="2:8" x14ac:dyDescent="0.55000000000000004">
      <c r="D16" t="s">
        <v>95</v>
      </c>
      <c r="E16" s="14">
        <v>24100</v>
      </c>
    </row>
    <row r="18" spans="3:7" x14ac:dyDescent="0.55000000000000004">
      <c r="D18" t="s">
        <v>96</v>
      </c>
      <c r="E18" s="14">
        <f>SUM(E11:E16)</f>
        <v>315624.15742691432</v>
      </c>
    </row>
    <row r="19" spans="3:7" x14ac:dyDescent="0.55000000000000004">
      <c r="C19">
        <v>11</v>
      </c>
      <c r="D19" t="s">
        <v>89</v>
      </c>
      <c r="E19" s="14">
        <v>271275.21172392374</v>
      </c>
      <c r="G19">
        <v>1616</v>
      </c>
    </row>
    <row r="20" spans="3:7" x14ac:dyDescent="0.55000000000000004">
      <c r="D20" t="s">
        <v>97</v>
      </c>
      <c r="E20" s="15">
        <f>E18/E19</f>
        <v>1.1634832221534654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2018-04-15T04:54:10Z</dcterms:created>
  <dcterms:modified xsi:type="dcterms:W3CDTF">2018-06-01T13:14:41Z</dcterms:modified>
</cp:coreProperties>
</file>