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XHL638\kyoto\★福住デスクトップ(最新2017.7)\福住デスクトップ\PMC TRADING(旧PRINCESS M CLASSIC)\2019\5月30日大阪積み\"/>
    </mc:Choice>
  </mc:AlternateContent>
  <bookViews>
    <workbookView xWindow="0" yWindow="0" windowWidth="28800" windowHeight="11460" activeTab="1"/>
  </bookViews>
  <sheets>
    <sheet name="INVOICE 08 (12)" sheetId="51" r:id="rId1"/>
    <sheet name="PACKING 08 (12)" sheetId="5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2" l="1"/>
  <c r="I10" i="52"/>
  <c r="I49" i="52" l="1"/>
  <c r="K48" i="51" l="1"/>
  <c r="K46" i="51"/>
  <c r="K35" i="51"/>
  <c r="G49" i="52" l="1"/>
  <c r="K49" i="52"/>
  <c r="K33" i="51"/>
  <c r="K51" i="51" s="1"/>
  <c r="K55" i="51" s="1"/>
</calcChain>
</file>

<file path=xl/sharedStrings.xml><?xml version="1.0" encoding="utf-8"?>
<sst xmlns="http://schemas.openxmlformats.org/spreadsheetml/2006/main" count="162" uniqueCount="88">
  <si>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</si>
  <si>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</si>
  <si>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</si>
  <si>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</si>
  <si>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</si>
  <si>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</si>
  <si>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</si>
  <si>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</si>
  <si>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</si>
  <si>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</si>
  <si>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</si>
  <si>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</si>
  <si>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</si>
  <si>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</si>
  <si>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</si>
  <si>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</si>
  <si>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</si>
  <si>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</si>
  <si>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</si>
  <si>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</si>
  <si>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</si>
  <si>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</si>
  <si>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</si>
  <si>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</si>
  <si>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</si>
  <si>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</si>
  <si>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t xml:space="preserve"> 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</si>
  <si>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</si>
  <si>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</si>
  <si>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</si>
  <si>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</si>
  <si>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</si>
  <si>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</si>
  <si>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</si>
  <si>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</si>
  <si>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</si>
  <si>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</si>
  <si>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SHANGHAI, CHINA</t>
    <phoneticPr fontId="6"/>
  </si>
  <si>
    <t>SHANGHAI, CHINA / SHANGHAI CY</t>
    <phoneticPr fontId="6"/>
  </si>
  <si>
    <r>
      <t>S</t>
    </r>
    <r>
      <rPr>
        <sz val="11"/>
        <rFont val="ＭＳ Ｐゴシック"/>
        <family val="3"/>
        <charset val="128"/>
      </rPr>
      <t>HANGHAI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</si>
  <si>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</si>
  <si>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</si>
  <si>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</si>
  <si>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</si>
  <si>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</si>
  <si>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</si>
  <si>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SUZHOU ANXIN ANALYSIS UNSTRUMENT CO.,LTD</t>
    <phoneticPr fontId="6"/>
  </si>
  <si>
    <t>NO.211 ROOM 2206,BUILDING 2</t>
    <phoneticPr fontId="6"/>
  </si>
  <si>
    <t>SUZHOU MUDO TOWN,WUZHONG DISTRICT OF</t>
    <phoneticPr fontId="6"/>
  </si>
  <si>
    <t>TEL NO.18913588101</t>
    <phoneticPr fontId="6"/>
  </si>
  <si>
    <t>TEL NO.18913588101</t>
    <phoneticPr fontId="6"/>
  </si>
  <si>
    <t>SET</t>
    <phoneticPr fontId="6"/>
  </si>
  <si>
    <r>
      <t>S</t>
    </r>
    <r>
      <rPr>
        <sz val="11"/>
        <rFont val="ＭＳ Ｐゴシック"/>
        <family val="3"/>
        <charset val="128"/>
      </rPr>
      <t xml:space="preserve">UZHOU ANXIN ANALYSIS </t>
    </r>
    <phoneticPr fontId="6"/>
  </si>
  <si>
    <t>ATTN:YU HONGLAN yx-88888@163.com</t>
    <phoneticPr fontId="6"/>
  </si>
  <si>
    <t>SHANGHAI CFS</t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</si>
  <si>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</si>
  <si>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</si>
  <si>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</si>
  <si>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>IF SHANGHAI</t>
    </r>
    <phoneticPr fontId="6"/>
  </si>
  <si>
    <t>SUZHOU ANXIN ANALYSIS INSTRUMENT CO.,LTD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</si>
  <si>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</si>
  <si>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</si>
  <si>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THE PEARL RIVER SOUTH JIANG SU</t>
    <phoneticPr fontId="6"/>
  </si>
  <si>
    <t xml:space="preserve">JAPAN </t>
    <phoneticPr fontId="6"/>
  </si>
  <si>
    <t>2-1</t>
    <phoneticPr fontId="6"/>
  </si>
  <si>
    <t>2-2</t>
    <phoneticPr fontId="6"/>
  </si>
  <si>
    <t xml:space="preserve">/ SIL-10ADvp  / SCL-10Avp  /　CTO-10Avp  </t>
    <phoneticPr fontId="6"/>
  </si>
  <si>
    <r>
      <t xml:space="preserve"> (LC-10ADvp×2sets </t>
    </r>
    <r>
      <rPr>
        <sz val="9"/>
        <color rgb="FF333333"/>
        <rFont val="Arial"/>
        <family val="2"/>
      </rPr>
      <t>/</t>
    </r>
    <r>
      <rPr>
        <sz val="9"/>
        <color rgb="FF333333"/>
        <rFont val="ＭＳ ゴシック"/>
        <family val="3"/>
        <charset val="128"/>
      </rPr>
      <t>　</t>
    </r>
    <r>
      <rPr>
        <sz val="9"/>
        <color rgb="FF333333"/>
        <rFont val="Arial"/>
        <family val="2"/>
      </rPr>
      <t>RF-10Axl</t>
    </r>
    <r>
      <rPr>
        <sz val="9"/>
        <color rgb="FF333333"/>
        <rFont val="ＭＳ Ｐゴシック"/>
        <family val="2"/>
        <charset val="128"/>
      </rPr>
      <t>  </t>
    </r>
    <r>
      <rPr>
        <sz val="9"/>
        <color rgb="FF333333"/>
        <rFont val="Arial"/>
        <family val="2"/>
      </rPr>
      <t>/ SPD-M10Avp</t>
    </r>
    <phoneticPr fontId="6"/>
  </si>
  <si>
    <t>/　DGU-14A )</t>
    <phoneticPr fontId="6"/>
  </si>
  <si>
    <t>2-3</t>
    <phoneticPr fontId="6"/>
  </si>
  <si>
    <t>Comressor SLP-２２１ECD</t>
    <phoneticPr fontId="6"/>
  </si>
  <si>
    <t>2-4</t>
    <phoneticPr fontId="6"/>
  </si>
  <si>
    <t>N2 generator １０E-SDA-S</t>
    <phoneticPr fontId="6"/>
  </si>
  <si>
    <t>Microwave Digestion System, Mars6</t>
    <phoneticPr fontId="6"/>
  </si>
  <si>
    <t>Liquid Chromatogragh, Alliance 2690</t>
    <phoneticPr fontId="6"/>
  </si>
  <si>
    <t>Liquid Chromatogragh, Shimadzu LC-20A sets</t>
    <phoneticPr fontId="6"/>
  </si>
  <si>
    <t>Mass spectrometer, API-3200</t>
    <phoneticPr fontId="6"/>
  </si>
  <si>
    <t>2-2 /2-3 /2-4</t>
    <phoneticPr fontId="6"/>
  </si>
  <si>
    <t>USA</t>
    <phoneticPr fontId="6"/>
  </si>
  <si>
    <t>1 / 2-1 / 3 /4</t>
    <phoneticPr fontId="6"/>
  </si>
  <si>
    <t>Ｔ/Ｔ REMITTANCE</t>
    <phoneticPr fontId="6"/>
  </si>
  <si>
    <t>TOTAL:ONE(1)WOODEN CASE</t>
    <phoneticPr fontId="6"/>
  </si>
  <si>
    <t>TOTAL : ONE(1)WOODEN CASE</t>
    <phoneticPr fontId="8"/>
  </si>
  <si>
    <t>SET</t>
  </si>
  <si>
    <r>
      <t>K</t>
    </r>
    <r>
      <rPr>
        <sz val="11"/>
        <rFont val="ＭＳ Ｐゴシック"/>
        <family val="3"/>
        <charset val="128"/>
      </rPr>
      <t>GS</t>
    </r>
    <phoneticPr fontId="6"/>
  </si>
  <si>
    <r>
      <t>K</t>
    </r>
    <r>
      <rPr>
        <sz val="11"/>
        <rFont val="ＭＳ Ｐゴシック"/>
        <family val="3"/>
        <charset val="128"/>
      </rPr>
      <t>GS</t>
    </r>
    <phoneticPr fontId="6"/>
  </si>
  <si>
    <t>C/NO.1</t>
    <phoneticPr fontId="6"/>
  </si>
  <si>
    <t>MAY.,21,2019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</si>
</sst>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mmmm\ dd\,\ yyyy"/>
    <numFmt numFmtId="177" formatCode="#,##0.0_ ;[Red]\-#,##0.0\ "/>
    <numFmt numFmtId="178" formatCode="#,##0_);[Red]\(#,##0\)"/>
    <numFmt numFmtId="179" formatCode="#,##0.0"/>
    <numFmt numFmtId="180" formatCode="#,##0.000_ ;[Red]\-#,##0.000\ "/>
    <numFmt numFmtId="181" formatCode="0.0_);[Red]\(0.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  <font>
      <sz val="9"/>
      <color rgb="FF333333"/>
      <name val="Arial"/>
      <family val="2"/>
    </font>
    <font>
      <sz val="9"/>
      <color rgb="FF333333"/>
      <name val="ＭＳ Ｐゴシック"/>
      <family val="2"/>
      <charset val="128"/>
    </font>
    <font>
      <sz val="9"/>
      <color rgb="FF33333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14" xfId="2" applyBorder="1"/>
    <xf numFmtId="6" fontId="1" fillId="0" borderId="0" xfId="2"/>
    <xf numFmtId="8" fontId="1" fillId="0" borderId="2" xfId="2" applyNumberFormat="1" applyBorder="1"/>
    <xf numFmtId="6" fontId="1" fillId="0" borderId="2" xfId="2" applyBorder="1"/>
    <xf numFmtId="0" fontId="1" fillId="0" borderId="0" xfId="0" applyFont="1" applyAlignment="1">
      <alignment horizontal="right"/>
    </xf>
    <xf numFmtId="8" fontId="1" fillId="0" borderId="0" xfId="2" applyNumberFormat="1"/>
    <xf numFmtId="6" fontId="1" fillId="0" borderId="2" xfId="2" quotePrefix="1" applyBorder="1"/>
    <xf numFmtId="176" fontId="1" fillId="0" borderId="0" xfId="0" applyNumberFormat="1" applyFont="1"/>
    <xf numFmtId="6" fontId="1" fillId="0" borderId="3" xfId="2" applyBorder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14" xfId="0" applyFont="1" applyBorder="1"/>
    <xf numFmtId="0" fontId="1" fillId="0" borderId="3" xfId="0" applyFont="1" applyBorder="1" applyAlignment="1">
      <alignment horizontal="center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79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0" fontId="0" fillId="0" borderId="14" xfId="0" applyBorder="1"/>
    <xf numFmtId="180" fontId="1" fillId="0" borderId="2" xfId="0" applyNumberFormat="1" applyFont="1" applyBorder="1"/>
    <xf numFmtId="177" fontId="1" fillId="0" borderId="2" xfId="1" applyNumberFormat="1" applyBorder="1"/>
    <xf numFmtId="181" fontId="10" fillId="0" borderId="2" xfId="1" applyNumberFormat="1" applyFont="1" applyBorder="1" applyAlignment="1">
      <alignment shrinkToFit="1"/>
    </xf>
    <xf numFmtId="180" fontId="10" fillId="0" borderId="2" xfId="0" applyNumberFormat="1" applyFont="1" applyBorder="1"/>
    <xf numFmtId="0" fontId="0" fillId="0" borderId="13" xfId="0" applyBorder="1"/>
    <xf numFmtId="178" fontId="10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center" shrinkToFit="1"/>
    </xf>
    <xf numFmtId="178" fontId="0" fillId="0" borderId="2" xfId="0" applyNumberFormat="1" applyBorder="1" applyAlignment="1">
      <alignment horizontal="center" shrinkToFit="1"/>
    </xf>
    <xf numFmtId="178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shrinkToFit="1"/>
    </xf>
    <xf numFmtId="0" fontId="0" fillId="0" borderId="2" xfId="0" applyNumberFormat="1" applyBorder="1" applyAlignment="1">
      <alignment shrinkToFit="1"/>
    </xf>
    <xf numFmtId="0" fontId="0" fillId="0" borderId="2" xfId="0" applyNumberFormat="1" applyBorder="1" applyAlignment="1"/>
    <xf numFmtId="0" fontId="1" fillId="0" borderId="2" xfId="0" applyNumberFormat="1" applyFont="1" applyBorder="1" applyAlignment="1"/>
    <xf numFmtId="181" fontId="1" fillId="0" borderId="14" xfId="0" applyNumberFormat="1" applyFont="1" applyBorder="1"/>
    <xf numFmtId="181" fontId="1" fillId="0" borderId="2" xfId="1" applyNumberFormat="1" applyBorder="1"/>
    <xf numFmtId="181" fontId="1" fillId="0" borderId="2" xfId="0" applyNumberFormat="1" applyFont="1" applyBorder="1"/>
    <xf numFmtId="38" fontId="0" fillId="0" borderId="2" xfId="0" applyNumberFormat="1" applyFont="1" applyBorder="1" applyAlignment="1">
      <alignment horizontal="right"/>
    </xf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/>
    <xf numFmtId="0" fontId="0" fillId="0" borderId="12" xfId="0" applyFont="1" applyBorder="1" applyAlignment="1">
      <alignment horizontal="center"/>
    </xf>
    <xf numFmtId="0" fontId="1" fillId="0" borderId="1" xfId="0" applyFont="1" applyBorder="1" applyAlignment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3"/>
  <sheetViews>
    <sheetView workbookViewId="0">
      <selection activeCell="I11" sqref="I11"/>
    </sheetView>
  </sheetViews>
  <sheetFormatPr defaultColWidth="9" defaultRowHeight="13.5" x14ac:dyDescent="0.15"/>
  <cols>
    <col min="1" max="1" width="11.25" style="19" customWidth="1"/>
    <col min="2" max="2" width="3.625" style="19" customWidth="1"/>
    <col min="3" max="3" width="17.25" style="19" customWidth="1"/>
    <col min="4" max="4" width="3.125" style="19" customWidth="1"/>
    <col min="5" max="5" width="8.625" style="19" customWidth="1"/>
    <col min="6" max="6" width="11.375" style="19" customWidth="1"/>
    <col min="7" max="7" width="6.625" style="19" customWidth="1"/>
    <col min="8" max="8" width="4.875" style="19" customWidth="1"/>
    <col min="9" max="9" width="13.125" style="19" customWidth="1"/>
    <col min="10" max="10" width="3.75" style="19" customWidth="1"/>
    <col min="11" max="11" width="14.625" style="19" customWidth="1"/>
    <col min="12" max="12" width="2.6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2">
      <c r="A3" s="11"/>
      <c r="B3" s="44"/>
      <c r="C3" s="119" t="s">
        <v>61</v>
      </c>
      <c r="D3" s="119"/>
      <c r="E3" s="119"/>
      <c r="F3" s="119"/>
      <c r="G3" s="119"/>
      <c r="H3" s="119"/>
      <c r="I3" s="119"/>
      <c r="J3" s="119"/>
      <c r="K3" s="119"/>
      <c r="L3" s="44"/>
    </row>
    <row r="4" spans="1:12" ht="14.25" customHeight="1" x14ac:dyDescent="0.15">
      <c r="A4" s="120" t="s">
        <v>41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6.5" customHeight="1" x14ac:dyDescent="0.15">
      <c r="A5" s="120" t="s">
        <v>43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15">
      <c r="A6" s="120" t="s">
        <v>44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15">
      <c r="A7" s="20"/>
      <c r="E7" s="12"/>
    </row>
    <row r="8" spans="1:12" ht="17.25" x14ac:dyDescent="0.2">
      <c r="A8" s="13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x14ac:dyDescent="0.15">
      <c r="G9" s="21" t="s">
        <v>27</v>
      </c>
      <c r="H9" s="126"/>
      <c r="I9" s="126">
        <v>20190521</v>
      </c>
      <c r="J9" s="21"/>
    </row>
    <row r="10" spans="1:12" x14ac:dyDescent="0.15">
      <c r="A10" s="21"/>
      <c r="B10" s="21"/>
      <c r="C10" s="21"/>
      <c r="D10" s="21"/>
      <c r="E10" s="21"/>
      <c r="F10" s="21"/>
      <c r="G10" s="21" t="s">
        <v>1</v>
      </c>
      <c r="H10" s="21"/>
      <c r="I10" s="122" t="s">
        <v>87</v>
      </c>
      <c r="J10" s="122"/>
      <c r="K10" s="117"/>
      <c r="L10" s="45"/>
    </row>
    <row r="11" spans="1:12" x14ac:dyDescent="0.15">
      <c r="A11" s="19" t="s">
        <v>2</v>
      </c>
      <c r="B11" s="25" t="s">
        <v>59</v>
      </c>
      <c r="C11" s="25"/>
      <c r="D11" s="25"/>
      <c r="E11" s="25"/>
      <c r="F11" s="80"/>
      <c r="G11" s="22"/>
    </row>
    <row r="12" spans="1:12" x14ac:dyDescent="0.15">
      <c r="A12" s="19" t="s">
        <v>28</v>
      </c>
      <c r="B12" s="25" t="s">
        <v>47</v>
      </c>
      <c r="C12" s="25"/>
      <c r="D12" s="25"/>
      <c r="E12" s="25"/>
      <c r="F12" s="25"/>
      <c r="G12" s="14" t="s">
        <v>3</v>
      </c>
      <c r="H12" s="44"/>
      <c r="I12" s="44"/>
      <c r="J12" s="44"/>
      <c r="K12" s="44"/>
    </row>
    <row r="13" spans="1:12" x14ac:dyDescent="0.15">
      <c r="B13" s="25" t="s">
        <v>48</v>
      </c>
      <c r="C13" s="25"/>
      <c r="D13" s="25"/>
      <c r="E13" s="25"/>
      <c r="F13" s="25"/>
      <c r="G13" s="22"/>
    </row>
    <row r="14" spans="1:12" x14ac:dyDescent="0.15">
      <c r="B14" s="25" t="s">
        <v>62</v>
      </c>
      <c r="C14" s="25"/>
      <c r="D14" s="25"/>
      <c r="E14" s="25"/>
      <c r="F14" s="25"/>
      <c r="G14" s="22"/>
      <c r="H14" s="43"/>
      <c r="I14" s="43"/>
      <c r="J14" s="44"/>
    </row>
    <row r="15" spans="1:12" x14ac:dyDescent="0.15">
      <c r="B15" s="25" t="s">
        <v>49</v>
      </c>
      <c r="C15" s="25"/>
      <c r="D15" s="25"/>
      <c r="E15" s="25"/>
      <c r="F15" s="81"/>
      <c r="G15" s="22"/>
      <c r="H15" s="43"/>
      <c r="I15" s="43"/>
      <c r="J15" s="44"/>
    </row>
    <row r="16" spans="1:12" x14ac:dyDescent="0.15">
      <c r="A16" s="21"/>
      <c r="B16" s="82" t="s">
        <v>53</v>
      </c>
      <c r="C16" s="82"/>
      <c r="D16" s="82"/>
      <c r="E16" s="82"/>
      <c r="F16" s="82"/>
      <c r="G16" s="22"/>
      <c r="H16" s="46" t="s">
        <v>25</v>
      </c>
      <c r="I16" s="16" t="s">
        <v>52</v>
      </c>
    </row>
    <row r="17" spans="1:15" ht="13.5" customHeight="1" x14ac:dyDescent="0.15">
      <c r="A17" s="4" t="s">
        <v>20</v>
      </c>
      <c r="B17" s="25"/>
      <c r="C17" s="25"/>
      <c r="D17" s="25"/>
      <c r="E17" s="25"/>
      <c r="F17" s="25"/>
      <c r="G17" s="22"/>
      <c r="H17" s="16" t="s">
        <v>25</v>
      </c>
      <c r="I17" s="19" t="s">
        <v>39</v>
      </c>
    </row>
    <row r="18" spans="1:15" x14ac:dyDescent="0.15">
      <c r="A18" s="21"/>
      <c r="B18" s="21"/>
      <c r="C18" s="39" t="s">
        <v>19</v>
      </c>
      <c r="D18" s="21"/>
      <c r="E18" s="21"/>
      <c r="F18" s="21"/>
      <c r="G18" s="22"/>
      <c r="H18" s="43"/>
      <c r="I18" s="16" t="s">
        <v>55</v>
      </c>
    </row>
    <row r="19" spans="1:15" x14ac:dyDescent="0.15">
      <c r="A19" s="4" t="s">
        <v>5</v>
      </c>
      <c r="G19" s="22"/>
      <c r="H19" s="43"/>
      <c r="I19" s="43"/>
    </row>
    <row r="20" spans="1:15" x14ac:dyDescent="0.15">
      <c r="A20" s="21"/>
      <c r="B20" s="21"/>
      <c r="C20" s="21"/>
      <c r="D20" s="21"/>
      <c r="E20" s="21"/>
      <c r="F20" s="21"/>
      <c r="G20" s="22"/>
      <c r="H20" s="43"/>
    </row>
    <row r="21" spans="1:15" x14ac:dyDescent="0.15">
      <c r="A21" s="4" t="s">
        <v>6</v>
      </c>
      <c r="G21" s="22"/>
      <c r="H21" s="43"/>
    </row>
    <row r="22" spans="1:15" x14ac:dyDescent="0.15">
      <c r="A22" s="21"/>
      <c r="B22" s="21"/>
      <c r="C22" s="2"/>
      <c r="D22" s="21"/>
      <c r="E22" s="21" t="s">
        <v>25</v>
      </c>
      <c r="F22" s="21"/>
      <c r="G22" s="22"/>
    </row>
    <row r="23" spans="1:15" x14ac:dyDescent="0.15">
      <c r="A23" s="4" t="s">
        <v>7</v>
      </c>
      <c r="E23" s="19" t="s">
        <v>36</v>
      </c>
      <c r="G23" s="22"/>
    </row>
    <row r="24" spans="1:15" x14ac:dyDescent="0.15">
      <c r="A24" s="21"/>
      <c r="B24" s="21"/>
      <c r="C24" s="2" t="s">
        <v>37</v>
      </c>
      <c r="D24" s="21"/>
      <c r="E24" s="2" t="s">
        <v>54</v>
      </c>
      <c r="F24" s="2"/>
      <c r="G24" s="22"/>
    </row>
    <row r="25" spans="1:15" x14ac:dyDescent="0.15">
      <c r="A25" s="4" t="s">
        <v>8</v>
      </c>
      <c r="G25" s="22"/>
    </row>
    <row r="26" spans="1:15" x14ac:dyDescent="0.15">
      <c r="A26" s="21"/>
      <c r="B26" s="21"/>
      <c r="C26" s="116"/>
      <c r="D26" s="117"/>
      <c r="E26" s="117"/>
      <c r="F26" s="21"/>
      <c r="G26" s="22"/>
    </row>
    <row r="27" spans="1:15" x14ac:dyDescent="0.15">
      <c r="A27" s="4" t="s">
        <v>9</v>
      </c>
      <c r="G27" s="22"/>
    </row>
    <row r="28" spans="1:15" x14ac:dyDescent="0.15">
      <c r="C28" s="25" t="s">
        <v>80</v>
      </c>
      <c r="G28" s="22"/>
    </row>
    <row r="29" spans="1:15" ht="14.25" thickBot="1" x14ac:dyDescent="0.2">
      <c r="A29" s="47"/>
      <c r="B29" s="47"/>
      <c r="C29" s="47"/>
      <c r="D29" s="47"/>
      <c r="E29" s="47"/>
      <c r="F29" s="47"/>
      <c r="G29" s="48"/>
      <c r="H29" s="47"/>
      <c r="I29" s="47"/>
      <c r="J29" s="47"/>
      <c r="K29" s="47"/>
      <c r="L29" s="47"/>
    </row>
    <row r="30" spans="1:15" ht="14.25" thickTop="1" x14ac:dyDescent="0.15">
      <c r="A30" s="49" t="s">
        <v>29</v>
      </c>
      <c r="B30" s="50" t="s">
        <v>30</v>
      </c>
      <c r="C30" s="39"/>
      <c r="D30" s="45"/>
      <c r="E30" s="45"/>
      <c r="F30" s="45"/>
      <c r="G30" s="31" t="s">
        <v>21</v>
      </c>
      <c r="H30" s="51"/>
      <c r="I30" s="32" t="s">
        <v>22</v>
      </c>
      <c r="J30" s="52" t="s">
        <v>31</v>
      </c>
      <c r="K30" s="33"/>
      <c r="L30" s="21"/>
    </row>
    <row r="31" spans="1:15" x14ac:dyDescent="0.15">
      <c r="B31" s="22"/>
      <c r="G31" s="53"/>
      <c r="I31" s="72"/>
      <c r="J31" s="22"/>
      <c r="K31" s="41"/>
    </row>
    <row r="32" spans="1:15" x14ac:dyDescent="0.15">
      <c r="A32" s="41"/>
      <c r="B32" s="3"/>
      <c r="D32" s="30"/>
      <c r="E32" s="30"/>
      <c r="F32" s="30"/>
      <c r="G32" s="92"/>
      <c r="H32"/>
      <c r="I32" s="84"/>
      <c r="J32"/>
      <c r="K32" s="56"/>
      <c r="O32" s="25"/>
    </row>
    <row r="33" spans="1:15" ht="16.5" x14ac:dyDescent="0.3">
      <c r="A33" s="99">
        <v>1</v>
      </c>
      <c r="B33" s="98"/>
      <c r="C33" s="19" t="s">
        <v>76</v>
      </c>
      <c r="D33" s="97"/>
      <c r="E33" s="97"/>
      <c r="F33" s="97"/>
      <c r="G33" s="91">
        <v>1</v>
      </c>
      <c r="H33" s="77" t="s">
        <v>51</v>
      </c>
      <c r="I33" s="55">
        <v>2200000</v>
      </c>
      <c r="J33" s="22"/>
      <c r="K33" s="56">
        <f>G33*I33</f>
        <v>2200000</v>
      </c>
      <c r="N33" s="101"/>
      <c r="O33" s="25"/>
    </row>
    <row r="34" spans="1:15" ht="15" x14ac:dyDescent="0.15">
      <c r="A34" s="97"/>
      <c r="B34" s="98"/>
      <c r="D34" s="97"/>
      <c r="E34" s="97"/>
      <c r="F34" s="97"/>
      <c r="G34" s="91"/>
      <c r="H34" s="77"/>
      <c r="I34" s="55"/>
      <c r="J34" s="22"/>
      <c r="K34" s="56"/>
      <c r="N34" s="76"/>
      <c r="O34" s="25"/>
    </row>
    <row r="35" spans="1:15" x14ac:dyDescent="0.15">
      <c r="A35" s="105" t="s">
        <v>64</v>
      </c>
      <c r="B35" s="98"/>
      <c r="C35" s="103" t="s">
        <v>76</v>
      </c>
      <c r="D35" s="97"/>
      <c r="E35" s="97"/>
      <c r="F35" s="97"/>
      <c r="G35" s="93">
        <v>1</v>
      </c>
      <c r="H35" s="77" t="s">
        <v>51</v>
      </c>
      <c r="I35" s="55">
        <v>2200000</v>
      </c>
      <c r="J35" s="22"/>
      <c r="K35" s="56">
        <f>I35+I37+I42+I44</f>
        <v>4528640</v>
      </c>
      <c r="O35" s="25"/>
    </row>
    <row r="36" spans="1:15" x14ac:dyDescent="0.15">
      <c r="A36" s="97"/>
      <c r="B36" s="98"/>
      <c r="C36" s="97"/>
      <c r="D36" s="97"/>
      <c r="E36" s="97"/>
      <c r="F36" s="97"/>
      <c r="G36" s="91"/>
      <c r="H36" s="77"/>
      <c r="I36" s="69"/>
      <c r="J36" s="22"/>
      <c r="K36" s="56"/>
      <c r="O36" s="25"/>
    </row>
    <row r="37" spans="1:15" x14ac:dyDescent="0.15">
      <c r="A37" s="105" t="s">
        <v>65</v>
      </c>
      <c r="B37" s="10"/>
      <c r="C37" s="104" t="s">
        <v>75</v>
      </c>
      <c r="D37" s="4"/>
      <c r="E37" s="4"/>
      <c r="F37" s="4"/>
      <c r="G37" s="93">
        <v>1</v>
      </c>
      <c r="H37" s="77" t="s">
        <v>51</v>
      </c>
      <c r="I37" s="58">
        <v>2000000</v>
      </c>
      <c r="J37" s="22"/>
      <c r="K37" s="56"/>
      <c r="O37" s="25"/>
    </row>
    <row r="38" spans="1:15" ht="14.25" x14ac:dyDescent="0.2">
      <c r="A38" s="99"/>
      <c r="B38" s="98"/>
      <c r="C38" s="4" t="s">
        <v>67</v>
      </c>
      <c r="D38" s="97"/>
      <c r="E38" s="97"/>
      <c r="F38" s="97"/>
      <c r="G38" s="67"/>
      <c r="H38" s="94"/>
      <c r="I38" s="78"/>
      <c r="J38" s="22"/>
      <c r="K38" s="56"/>
      <c r="O38" s="25"/>
    </row>
    <row r="39" spans="1:15" x14ac:dyDescent="0.15">
      <c r="A39" s="16" t="s">
        <v>26</v>
      </c>
      <c r="B39" s="23"/>
      <c r="C39" s="4" t="s">
        <v>66</v>
      </c>
      <c r="G39" s="22"/>
      <c r="H39" s="59"/>
      <c r="I39" s="57"/>
      <c r="J39" s="22"/>
      <c r="K39" s="60"/>
      <c r="O39" s="25"/>
    </row>
    <row r="40" spans="1:15" x14ac:dyDescent="0.15">
      <c r="A40" s="24"/>
      <c r="B40" s="23"/>
      <c r="C40" s="4" t="s">
        <v>68</v>
      </c>
      <c r="G40" s="22"/>
      <c r="H40" s="54"/>
      <c r="I40" s="55"/>
      <c r="J40" s="22"/>
      <c r="K40" s="56"/>
      <c r="O40" s="25"/>
    </row>
    <row r="41" spans="1:15" x14ac:dyDescent="0.15">
      <c r="A41" s="99"/>
      <c r="B41" s="23"/>
      <c r="C41" s="97"/>
      <c r="G41" s="67"/>
      <c r="H41" s="94"/>
      <c r="I41" s="58"/>
      <c r="J41" s="22"/>
      <c r="K41" s="56"/>
      <c r="O41" s="29"/>
    </row>
    <row r="42" spans="1:15" x14ac:dyDescent="0.15">
      <c r="A42" s="105" t="s">
        <v>69</v>
      </c>
      <c r="B42" s="23"/>
      <c r="C42" s="97" t="s">
        <v>70</v>
      </c>
      <c r="G42" s="93">
        <v>1</v>
      </c>
      <c r="H42" s="77" t="s">
        <v>51</v>
      </c>
      <c r="I42" s="58">
        <v>150000</v>
      </c>
      <c r="J42" s="22"/>
      <c r="K42" s="56"/>
      <c r="O42" s="29"/>
    </row>
    <row r="43" spans="1:15" x14ac:dyDescent="0.15">
      <c r="A43"/>
      <c r="B43" s="3"/>
      <c r="C43" s="25"/>
      <c r="G43" s="22"/>
      <c r="H43" s="54"/>
      <c r="I43" s="61"/>
      <c r="J43" s="22"/>
      <c r="K43" s="56"/>
      <c r="O43" s="25"/>
    </row>
    <row r="44" spans="1:15" x14ac:dyDescent="0.15">
      <c r="A44" s="24" t="s">
        <v>71</v>
      </c>
      <c r="B44" s="3"/>
      <c r="C44" s="25" t="s">
        <v>72</v>
      </c>
      <c r="G44" s="93">
        <v>1</v>
      </c>
      <c r="H44" s="77" t="s">
        <v>51</v>
      </c>
      <c r="I44" s="61">
        <v>178640</v>
      </c>
      <c r="J44" s="22"/>
      <c r="K44" s="56"/>
      <c r="O44" s="25"/>
    </row>
    <row r="45" spans="1:15" x14ac:dyDescent="0.15">
      <c r="A45" s="24"/>
      <c r="B45" s="3"/>
      <c r="C45" s="25"/>
      <c r="G45" s="67"/>
      <c r="H45" s="94"/>
      <c r="I45" s="61"/>
      <c r="J45" s="22"/>
      <c r="K45" s="56"/>
      <c r="O45" s="25"/>
    </row>
    <row r="46" spans="1:15" x14ac:dyDescent="0.15">
      <c r="A46" s="100">
        <v>3</v>
      </c>
      <c r="B46" s="3"/>
      <c r="C46" s="25" t="s">
        <v>74</v>
      </c>
      <c r="G46" s="93">
        <v>1</v>
      </c>
      <c r="H46" s="77" t="s">
        <v>51</v>
      </c>
      <c r="I46" s="61">
        <v>1070000</v>
      </c>
      <c r="J46" s="22"/>
      <c r="K46" s="56">
        <f>I46</f>
        <v>1070000</v>
      </c>
      <c r="O46" s="25"/>
    </row>
    <row r="47" spans="1:15" x14ac:dyDescent="0.15">
      <c r="A47" s="24"/>
      <c r="B47" s="3"/>
      <c r="C47" s="25"/>
      <c r="G47" s="67"/>
      <c r="H47" s="94"/>
      <c r="I47" s="61"/>
      <c r="J47" s="22"/>
      <c r="K47" s="56"/>
      <c r="O47" s="25"/>
    </row>
    <row r="48" spans="1:15" x14ac:dyDescent="0.15">
      <c r="A48" s="106">
        <v>4</v>
      </c>
      <c r="B48" s="3"/>
      <c r="C48" s="62" t="s">
        <v>73</v>
      </c>
      <c r="G48" s="93">
        <v>1</v>
      </c>
      <c r="H48" s="77" t="s">
        <v>51</v>
      </c>
      <c r="I48" s="61">
        <v>1100000</v>
      </c>
      <c r="J48" s="22"/>
      <c r="K48" s="56">
        <f>I48</f>
        <v>1100000</v>
      </c>
      <c r="O48" s="25"/>
    </row>
    <row r="49" spans="1:15" s="103" customFormat="1" x14ac:dyDescent="0.15">
      <c r="A49" s="106"/>
      <c r="B49" s="3"/>
      <c r="C49" s="62"/>
      <c r="G49" s="22"/>
      <c r="I49" s="61"/>
      <c r="J49" s="22"/>
      <c r="K49" s="56"/>
      <c r="O49" s="25"/>
    </row>
    <row r="50" spans="1:15" x14ac:dyDescent="0.15">
      <c r="A50" s="21"/>
      <c r="B50" s="28"/>
      <c r="C50" s="37"/>
      <c r="D50" s="21"/>
      <c r="E50" s="21"/>
      <c r="F50" s="21"/>
      <c r="G50" s="28"/>
      <c r="H50" s="21"/>
      <c r="I50" s="63"/>
      <c r="J50" s="63"/>
      <c r="K50" s="64"/>
      <c r="L50" s="21"/>
      <c r="O50" s="25"/>
    </row>
    <row r="51" spans="1:15" x14ac:dyDescent="0.15">
      <c r="B51" s="22"/>
      <c r="C51"/>
      <c r="E51" s="79"/>
      <c r="F51" s="79"/>
      <c r="G51" s="89"/>
      <c r="I51" s="58"/>
      <c r="J51" s="58"/>
      <c r="K51" s="56">
        <f>SUM(K33:K50)</f>
        <v>8898640</v>
      </c>
      <c r="L51" s="19" t="s">
        <v>19</v>
      </c>
      <c r="O51" s="62"/>
    </row>
    <row r="52" spans="1:15" x14ac:dyDescent="0.15">
      <c r="A52" s="25"/>
      <c r="B52" s="22"/>
      <c r="C52" s="62"/>
      <c r="D52" s="19" t="s">
        <v>19</v>
      </c>
      <c r="G52" s="22"/>
      <c r="I52" s="78"/>
      <c r="J52" s="22"/>
      <c r="K52" s="65"/>
      <c r="L52" s="19" t="s">
        <v>19</v>
      </c>
      <c r="O52" s="16"/>
    </row>
    <row r="53" spans="1:15" x14ac:dyDescent="0.15">
      <c r="A53" s="25"/>
      <c r="B53" s="3"/>
      <c r="C53" s="19" t="s">
        <v>19</v>
      </c>
      <c r="D53"/>
      <c r="E53"/>
      <c r="F53" s="42"/>
      <c r="G53"/>
      <c r="I53" s="78" t="s">
        <v>56</v>
      </c>
      <c r="J53" s="22"/>
      <c r="K53" s="56">
        <v>216290</v>
      </c>
      <c r="L53" s="19" t="s">
        <v>19</v>
      </c>
    </row>
    <row r="54" spans="1:15" x14ac:dyDescent="0.15">
      <c r="B54" s="22"/>
      <c r="C54" s="35"/>
      <c r="D54" s="21" t="s">
        <v>19</v>
      </c>
      <c r="E54" s="21"/>
      <c r="F54" s="21"/>
      <c r="G54" s="28"/>
      <c r="H54" s="21"/>
      <c r="I54" s="95"/>
      <c r="J54" s="28"/>
      <c r="K54" s="64" t="s">
        <v>19</v>
      </c>
      <c r="L54" s="21" t="s">
        <v>19</v>
      </c>
      <c r="O54" s="62"/>
    </row>
    <row r="55" spans="1:15" x14ac:dyDescent="0.15">
      <c r="B55" s="22"/>
      <c r="C55" s="40" t="s">
        <v>81</v>
      </c>
      <c r="G55" s="22"/>
      <c r="I55" s="96" t="s">
        <v>58</v>
      </c>
      <c r="J55" s="22"/>
      <c r="K55" s="56">
        <f>SUM(K51:K53)</f>
        <v>9114930</v>
      </c>
      <c r="L55" s="19" t="s">
        <v>19</v>
      </c>
    </row>
    <row r="56" spans="1:15" x14ac:dyDescent="0.15">
      <c r="B56" s="22"/>
      <c r="C56" s="16"/>
      <c r="G56" s="22"/>
      <c r="I56" s="58"/>
      <c r="J56" s="22"/>
      <c r="K56" s="56"/>
    </row>
    <row r="57" spans="1:15" x14ac:dyDescent="0.15">
      <c r="B57" s="22"/>
      <c r="C57" t="s">
        <v>60</v>
      </c>
      <c r="E57" t="s">
        <v>63</v>
      </c>
      <c r="G57" s="22"/>
      <c r="I57" s="58"/>
      <c r="J57" s="22"/>
      <c r="K57" s="56"/>
    </row>
    <row r="58" spans="1:15" x14ac:dyDescent="0.15">
      <c r="B58" s="22"/>
      <c r="D58" s="19" t="s">
        <v>77</v>
      </c>
      <c r="E58"/>
      <c r="G58" s="3" t="s">
        <v>61</v>
      </c>
      <c r="K58" s="56"/>
    </row>
    <row r="59" spans="1:15" x14ac:dyDescent="0.15">
      <c r="B59" s="22"/>
      <c r="G59" s="22"/>
      <c r="K59" s="56"/>
    </row>
    <row r="60" spans="1:15" x14ac:dyDescent="0.15">
      <c r="B60" s="22"/>
      <c r="C60" t="s">
        <v>60</v>
      </c>
      <c r="D60" s="103"/>
      <c r="E60" t="s">
        <v>78</v>
      </c>
      <c r="G60" s="22"/>
    </row>
    <row r="61" spans="1:15" x14ac:dyDescent="0.15">
      <c r="B61" s="22"/>
      <c r="C61" s="16"/>
      <c r="D61" s="19" t="s">
        <v>79</v>
      </c>
      <c r="G61" s="28"/>
      <c r="H61" s="21"/>
      <c r="I61" s="21"/>
      <c r="J61" s="21"/>
      <c r="K61" s="21"/>
      <c r="L61" s="21"/>
    </row>
    <row r="62" spans="1:15" x14ac:dyDescent="0.15">
      <c r="B62" s="22"/>
      <c r="G62" s="22" t="s">
        <v>19</v>
      </c>
    </row>
    <row r="63" spans="1:15" x14ac:dyDescent="0.15">
      <c r="G63" s="22" t="s">
        <v>19</v>
      </c>
    </row>
  </sheetData>
  <mergeCells count="6">
    <mergeCell ref="C26:E26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"/>
  <sheetViews>
    <sheetView tabSelected="1" topLeftCell="A19" zoomScaleNormal="100" workbookViewId="0">
      <selection activeCell="I9" sqref="I9:J9"/>
    </sheetView>
  </sheetViews>
  <sheetFormatPr defaultColWidth="9" defaultRowHeight="13.5" x14ac:dyDescent="0.15"/>
  <cols>
    <col min="1" max="1" width="10" style="19" customWidth="1"/>
    <col min="2" max="2" width="3.375" style="19" customWidth="1"/>
    <col min="3" max="3" width="15.625" style="19" customWidth="1"/>
    <col min="4" max="4" width="3.125" style="19" customWidth="1"/>
    <col min="5" max="5" width="2.5" style="19" customWidth="1"/>
    <col min="6" max="6" width="14.125" style="19" customWidth="1"/>
    <col min="7" max="7" width="8" style="19" customWidth="1"/>
    <col min="8" max="8" width="8.375" style="19" customWidth="1"/>
    <col min="9" max="10" width="8.5" style="19" customWidth="1"/>
    <col min="11" max="11" width="13.625" style="19" customWidth="1"/>
    <col min="12" max="12" width="3.25" style="19" customWidth="1"/>
    <col min="13" max="16384" width="9" style="19"/>
  </cols>
  <sheetData>
    <row r="3" spans="1:12" ht="14.25" customHeight="1" x14ac:dyDescent="0.2">
      <c r="A3" s="11"/>
      <c r="B3" s="44"/>
      <c r="C3" s="119" t="s">
        <v>61</v>
      </c>
      <c r="D3" s="119"/>
      <c r="E3" s="119"/>
      <c r="F3" s="119"/>
      <c r="G3" s="119"/>
      <c r="H3" s="119"/>
      <c r="I3" s="119"/>
      <c r="J3" s="119"/>
      <c r="K3" s="119"/>
      <c r="L3" s="44"/>
    </row>
    <row r="4" spans="1:12" ht="14.25" customHeight="1" x14ac:dyDescent="0.15">
      <c r="A4" s="120" t="s">
        <v>42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6.5" customHeight="1" x14ac:dyDescent="0.15">
      <c r="A5" s="120" t="s">
        <v>43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15">
      <c r="A6" s="120" t="s">
        <v>45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15">
      <c r="E7" s="16"/>
    </row>
    <row r="8" spans="1:12" ht="17.25" x14ac:dyDescent="0.2">
      <c r="A8" s="15" t="s">
        <v>11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x14ac:dyDescent="0.15">
      <c r="H9" s="21" t="s">
        <v>27</v>
      </c>
      <c r="I9" s="118">
        <f>'INVOICE 08 (12)'!I9</f>
        <v>20190521</v>
      </c>
      <c r="J9" s="118"/>
      <c r="K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 t="s">
        <v>1</v>
      </c>
      <c r="I10" s="125" t="str">
        <f>'INVOICE 08 (12)'!I10:K10</f>
        <v>MAY.,21,2019</v>
      </c>
      <c r="J10" s="125"/>
      <c r="K10" s="125"/>
      <c r="L10" s="124"/>
    </row>
    <row r="11" spans="1:12" x14ac:dyDescent="0.15">
      <c r="A11" s="19" t="s">
        <v>2</v>
      </c>
      <c r="B11" s="25" t="s">
        <v>46</v>
      </c>
      <c r="C11" s="25"/>
      <c r="D11" s="25"/>
      <c r="E11" s="25"/>
      <c r="F11" s="80"/>
      <c r="G11" s="22"/>
    </row>
    <row r="12" spans="1:12" x14ac:dyDescent="0.15">
      <c r="A12" s="19" t="s">
        <v>4</v>
      </c>
      <c r="B12" s="25" t="s">
        <v>47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15">
      <c r="B13" s="25" t="s">
        <v>48</v>
      </c>
      <c r="C13" s="25"/>
      <c r="D13" s="25"/>
      <c r="E13" s="25"/>
      <c r="F13" s="25"/>
      <c r="G13" s="22"/>
    </row>
    <row r="14" spans="1:12" x14ac:dyDescent="0.15">
      <c r="B14" s="25" t="s">
        <v>62</v>
      </c>
      <c r="C14" s="25"/>
      <c r="D14" s="25"/>
      <c r="E14" s="25"/>
      <c r="F14" s="25"/>
      <c r="G14" s="22"/>
      <c r="I14" s="44"/>
    </row>
    <row r="15" spans="1:12" x14ac:dyDescent="0.15">
      <c r="B15" s="25" t="s">
        <v>50</v>
      </c>
      <c r="C15" s="25"/>
      <c r="D15" s="25"/>
      <c r="E15" s="25"/>
      <c r="F15" s="81"/>
      <c r="G15" s="22"/>
      <c r="I15" s="44"/>
      <c r="J15" s="44"/>
    </row>
    <row r="16" spans="1:12" x14ac:dyDescent="0.15">
      <c r="A16" s="21"/>
      <c r="B16" s="82" t="s">
        <v>53</v>
      </c>
      <c r="C16" s="82"/>
      <c r="D16" s="82"/>
      <c r="E16" s="82"/>
      <c r="F16" s="82"/>
      <c r="G16" s="22"/>
      <c r="H16" s="16" t="s">
        <v>52</v>
      </c>
    </row>
    <row r="17" spans="1:12" ht="13.5" customHeight="1" x14ac:dyDescent="0.15">
      <c r="A17" s="4" t="s">
        <v>32</v>
      </c>
      <c r="G17" s="22"/>
      <c r="H17" s="19" t="s">
        <v>39</v>
      </c>
    </row>
    <row r="18" spans="1:12" x14ac:dyDescent="0.15">
      <c r="A18" s="21"/>
      <c r="B18" s="21"/>
      <c r="C18" s="39"/>
      <c r="D18" s="21"/>
      <c r="E18" s="21"/>
      <c r="F18" s="21"/>
      <c r="G18" s="22"/>
      <c r="H18" s="16" t="s">
        <v>86</v>
      </c>
    </row>
    <row r="19" spans="1:12" x14ac:dyDescent="0.15">
      <c r="A19" s="4" t="s">
        <v>5</v>
      </c>
      <c r="G19" s="22"/>
      <c r="H19" s="43"/>
    </row>
    <row r="20" spans="1:12" x14ac:dyDescent="0.15">
      <c r="A20" s="21"/>
      <c r="B20" s="21"/>
      <c r="C20" s="21"/>
      <c r="D20" s="21"/>
      <c r="E20" s="21"/>
      <c r="F20" s="21"/>
      <c r="G20" s="22"/>
    </row>
    <row r="21" spans="1:12" x14ac:dyDescent="0.15">
      <c r="A21" s="4" t="s">
        <v>6</v>
      </c>
      <c r="G21" s="22"/>
    </row>
    <row r="22" spans="1:12" x14ac:dyDescent="0.15">
      <c r="A22" s="21"/>
      <c r="B22" s="21"/>
      <c r="C22" s="2"/>
      <c r="D22" s="21"/>
      <c r="E22" s="21"/>
      <c r="F22" s="21"/>
      <c r="G22" s="22"/>
    </row>
    <row r="23" spans="1:12" x14ac:dyDescent="0.15">
      <c r="A23" s="4" t="s">
        <v>7</v>
      </c>
      <c r="G23" s="22"/>
    </row>
    <row r="24" spans="1:12" x14ac:dyDescent="0.15">
      <c r="A24" s="21"/>
      <c r="B24" s="21"/>
      <c r="C24" s="2" t="s">
        <v>38</v>
      </c>
      <c r="D24" s="21"/>
      <c r="E24" s="21"/>
      <c r="F24" s="21"/>
      <c r="G24" s="22"/>
    </row>
    <row r="25" spans="1:12" x14ac:dyDescent="0.15">
      <c r="A25" s="4" t="s">
        <v>8</v>
      </c>
      <c r="G25" s="22"/>
    </row>
    <row r="26" spans="1:12" ht="14.25" thickBot="1" x14ac:dyDescent="0.2">
      <c r="A26" s="47"/>
      <c r="B26" s="47"/>
      <c r="C26" s="123"/>
      <c r="D26" s="123"/>
      <c r="E26" s="47"/>
      <c r="F26" s="66"/>
      <c r="G26" s="48"/>
      <c r="H26" s="47"/>
      <c r="I26" s="47"/>
      <c r="J26" s="47"/>
      <c r="K26" s="47"/>
      <c r="L26" s="47"/>
    </row>
    <row r="27" spans="1:12" ht="14.25" thickTop="1" x14ac:dyDescent="0.15">
      <c r="A27" s="26"/>
      <c r="B27" s="4"/>
      <c r="C27" s="4" t="s">
        <v>10</v>
      </c>
      <c r="D27" s="4"/>
      <c r="E27" s="4"/>
      <c r="F27" s="5"/>
      <c r="G27" s="17" t="s">
        <v>23</v>
      </c>
      <c r="H27" s="17"/>
      <c r="I27" s="7" t="s">
        <v>13</v>
      </c>
      <c r="J27" s="7"/>
      <c r="K27" s="10"/>
    </row>
    <row r="28" spans="1:12" x14ac:dyDescent="0.15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15">
      <c r="G29" s="22"/>
      <c r="H29" s="22"/>
      <c r="I29" s="67" t="s">
        <v>17</v>
      </c>
      <c r="J29" s="67" t="s">
        <v>17</v>
      </c>
      <c r="K29" s="68" t="s">
        <v>18</v>
      </c>
    </row>
    <row r="30" spans="1:12" s="103" customFormat="1" x14ac:dyDescent="0.15">
      <c r="G30" s="22"/>
      <c r="H30" s="22"/>
      <c r="I30" s="67"/>
      <c r="J30" s="67"/>
      <c r="K30" s="68"/>
    </row>
    <row r="31" spans="1:12" x14ac:dyDescent="0.15">
      <c r="A31" s="99">
        <v>1</v>
      </c>
      <c r="B31" s="98"/>
      <c r="C31" s="103" t="s">
        <v>76</v>
      </c>
      <c r="D31" s="97"/>
      <c r="E31" s="97"/>
      <c r="F31" s="97"/>
      <c r="G31" s="108">
        <v>1</v>
      </c>
      <c r="H31" s="83" t="s">
        <v>83</v>
      </c>
      <c r="I31" s="112">
        <v>113</v>
      </c>
      <c r="J31" s="74"/>
      <c r="K31" s="22"/>
    </row>
    <row r="32" spans="1:12" x14ac:dyDescent="0.15">
      <c r="A32" s="97"/>
      <c r="B32" s="98"/>
      <c r="C32" s="103"/>
      <c r="D32" s="97"/>
      <c r="E32" s="97"/>
      <c r="F32" s="97"/>
      <c r="G32" s="108"/>
      <c r="H32" s="83"/>
      <c r="I32" s="113"/>
      <c r="J32" s="86"/>
      <c r="K32" s="85">
        <v>5.1740000000000004</v>
      </c>
      <c r="L32" t="s">
        <v>57</v>
      </c>
    </row>
    <row r="33" spans="1:12" x14ac:dyDescent="0.15">
      <c r="A33" s="105" t="s">
        <v>64</v>
      </c>
      <c r="B33" s="98"/>
      <c r="C33" s="103" t="s">
        <v>76</v>
      </c>
      <c r="D33" s="97"/>
      <c r="E33" s="97"/>
      <c r="F33" s="97"/>
      <c r="G33" s="109">
        <v>1</v>
      </c>
      <c r="H33" s="84" t="s">
        <v>83</v>
      </c>
      <c r="I33" s="112">
        <v>113</v>
      </c>
      <c r="J33" s="74"/>
      <c r="K33" s="22"/>
    </row>
    <row r="34" spans="1:12" x14ac:dyDescent="0.15">
      <c r="A34" s="97"/>
      <c r="B34" s="98"/>
      <c r="C34" s="97"/>
      <c r="D34" s="97"/>
      <c r="E34" s="97"/>
      <c r="F34" s="97"/>
      <c r="G34" s="108"/>
      <c r="H34" s="83"/>
      <c r="I34" s="113"/>
      <c r="J34" s="38"/>
      <c r="K34" s="22"/>
    </row>
    <row r="35" spans="1:12" x14ac:dyDescent="0.15">
      <c r="A35" s="105" t="s">
        <v>65</v>
      </c>
      <c r="B35" s="10"/>
      <c r="C35" s="104" t="s">
        <v>75</v>
      </c>
      <c r="D35" s="4"/>
      <c r="E35" s="4"/>
      <c r="F35" s="4"/>
      <c r="G35" s="108">
        <v>1</v>
      </c>
      <c r="H35" s="83" t="s">
        <v>83</v>
      </c>
      <c r="I35" s="114">
        <v>30</v>
      </c>
      <c r="J35" s="22"/>
      <c r="K35" s="22" t="s">
        <v>33</v>
      </c>
    </row>
    <row r="36" spans="1:12" ht="14.25" x14ac:dyDescent="0.2">
      <c r="A36" s="99"/>
      <c r="B36" s="98"/>
      <c r="C36" s="4" t="s">
        <v>67</v>
      </c>
      <c r="D36" s="97"/>
      <c r="E36" s="97"/>
      <c r="F36" s="97"/>
      <c r="G36" s="108"/>
      <c r="H36" s="83"/>
      <c r="I36" s="113" t="s">
        <v>19</v>
      </c>
      <c r="J36" s="38"/>
      <c r="K36" s="22" t="s">
        <v>33</v>
      </c>
    </row>
    <row r="37" spans="1:12" x14ac:dyDescent="0.15">
      <c r="A37" s="16" t="s">
        <v>26</v>
      </c>
      <c r="B37" s="23"/>
      <c r="C37" s="4" t="s">
        <v>66</v>
      </c>
      <c r="D37" s="103"/>
      <c r="E37" s="103"/>
      <c r="F37" s="103"/>
      <c r="G37" s="110"/>
      <c r="H37" s="83"/>
      <c r="I37" s="113" t="s">
        <v>19</v>
      </c>
      <c r="J37" s="38"/>
      <c r="K37" s="22" t="s">
        <v>33</v>
      </c>
    </row>
    <row r="38" spans="1:12" x14ac:dyDescent="0.15">
      <c r="A38" s="24"/>
      <c r="B38" s="23"/>
      <c r="C38" s="4" t="s">
        <v>68</v>
      </c>
      <c r="D38" s="103"/>
      <c r="E38" s="103"/>
      <c r="F38" s="103"/>
      <c r="G38" s="108"/>
      <c r="H38" s="83"/>
      <c r="I38" s="113" t="s">
        <v>19</v>
      </c>
      <c r="J38" s="38"/>
      <c r="K38" s="3" t="s">
        <v>33</v>
      </c>
    </row>
    <row r="39" spans="1:12" x14ac:dyDescent="0.15">
      <c r="A39" s="99"/>
      <c r="B39" s="23"/>
      <c r="C39" s="97"/>
      <c r="D39" s="103"/>
      <c r="E39" s="103"/>
      <c r="F39" s="103"/>
      <c r="G39" s="111"/>
      <c r="H39" s="22"/>
      <c r="I39" s="113" t="s">
        <v>19</v>
      </c>
      <c r="J39" s="38"/>
      <c r="K39" s="22" t="s">
        <v>19</v>
      </c>
    </row>
    <row r="40" spans="1:12" x14ac:dyDescent="0.15">
      <c r="A40" s="105" t="s">
        <v>69</v>
      </c>
      <c r="B40" s="23"/>
      <c r="C40" s="97" t="s">
        <v>70</v>
      </c>
      <c r="D40" s="103"/>
      <c r="E40" s="103"/>
      <c r="F40" s="103"/>
      <c r="G40" s="110">
        <v>1</v>
      </c>
      <c r="H40" s="83" t="s">
        <v>83</v>
      </c>
      <c r="I40" s="113">
        <v>118</v>
      </c>
      <c r="J40" s="38"/>
      <c r="K40" s="3" t="s">
        <v>34</v>
      </c>
    </row>
    <row r="41" spans="1:12" x14ac:dyDescent="0.15">
      <c r="A41"/>
      <c r="B41" s="3"/>
      <c r="C41" s="25"/>
      <c r="D41" s="103"/>
      <c r="E41" s="103"/>
      <c r="F41" s="103"/>
      <c r="G41" s="110" t="s">
        <v>19</v>
      </c>
      <c r="H41" s="22" t="s">
        <v>19</v>
      </c>
      <c r="I41" s="113" t="s">
        <v>19</v>
      </c>
      <c r="J41" s="38"/>
      <c r="K41" s="22" t="s">
        <v>24</v>
      </c>
    </row>
    <row r="42" spans="1:12" x14ac:dyDescent="0.15">
      <c r="A42" s="24" t="s">
        <v>71</v>
      </c>
      <c r="B42" s="3"/>
      <c r="C42" s="25" t="s">
        <v>72</v>
      </c>
      <c r="D42" s="103"/>
      <c r="E42" s="103"/>
      <c r="F42" s="103"/>
      <c r="G42" s="111">
        <v>1</v>
      </c>
      <c r="H42" s="107" t="s">
        <v>83</v>
      </c>
      <c r="I42" s="114">
        <v>16</v>
      </c>
      <c r="J42" s="22"/>
      <c r="K42" s="27" t="s">
        <v>19</v>
      </c>
    </row>
    <row r="43" spans="1:12" x14ac:dyDescent="0.15">
      <c r="A43" s="24"/>
      <c r="B43" s="3"/>
      <c r="C43" s="25"/>
      <c r="D43" s="103"/>
      <c r="E43" s="103"/>
      <c r="F43" s="103"/>
      <c r="G43" s="111"/>
      <c r="H43" s="22"/>
      <c r="I43" s="113"/>
      <c r="J43" s="38"/>
      <c r="K43" s="22"/>
    </row>
    <row r="44" spans="1:12" x14ac:dyDescent="0.15">
      <c r="A44" s="102">
        <v>3</v>
      </c>
      <c r="B44" s="3"/>
      <c r="C44" s="25" t="s">
        <v>74</v>
      </c>
      <c r="D44" s="103"/>
      <c r="E44" s="103"/>
      <c r="F44" s="103"/>
      <c r="G44" s="111">
        <v>1</v>
      </c>
      <c r="H44" s="22" t="s">
        <v>83</v>
      </c>
      <c r="I44" s="114">
        <v>45.5</v>
      </c>
      <c r="J44" s="22"/>
      <c r="K44" s="22"/>
    </row>
    <row r="45" spans="1:12" x14ac:dyDescent="0.15">
      <c r="A45" s="24"/>
      <c r="B45" s="3"/>
      <c r="C45" s="25"/>
      <c r="D45" s="103"/>
      <c r="E45" s="103"/>
      <c r="F45" s="103"/>
      <c r="G45" s="111"/>
      <c r="H45" s="22"/>
      <c r="I45" s="114"/>
      <c r="J45" s="22"/>
      <c r="K45" s="22"/>
    </row>
    <row r="46" spans="1:12" x14ac:dyDescent="0.15">
      <c r="A46" s="106">
        <v>4</v>
      </c>
      <c r="B46" s="3"/>
      <c r="C46" s="62" t="s">
        <v>73</v>
      </c>
      <c r="D46" s="103"/>
      <c r="E46" s="103"/>
      <c r="F46" s="103"/>
      <c r="G46" s="111">
        <v>1</v>
      </c>
      <c r="H46" s="22" t="s">
        <v>83</v>
      </c>
      <c r="I46" s="114">
        <v>20</v>
      </c>
      <c r="J46" s="22"/>
      <c r="K46" s="22"/>
    </row>
    <row r="47" spans="1:12" x14ac:dyDescent="0.15">
      <c r="A47" s="4"/>
      <c r="G47" s="67"/>
      <c r="H47" s="22"/>
      <c r="I47" s="22"/>
      <c r="J47" s="22"/>
      <c r="K47" s="22"/>
    </row>
    <row r="48" spans="1:12" x14ac:dyDescent="0.15">
      <c r="A48" s="34"/>
      <c r="B48" s="21"/>
      <c r="C48" s="35"/>
      <c r="D48" s="21"/>
      <c r="E48" s="21"/>
      <c r="F48" s="21"/>
      <c r="G48" s="70"/>
      <c r="H48" s="28"/>
      <c r="I48" s="28"/>
      <c r="J48" s="28"/>
      <c r="K48" s="28"/>
      <c r="L48" s="21"/>
    </row>
    <row r="49" spans="1:12" ht="14.25" x14ac:dyDescent="0.15">
      <c r="A49" s="19" t="s">
        <v>35</v>
      </c>
      <c r="C49" s="79" t="s">
        <v>82</v>
      </c>
      <c r="D49" s="79"/>
      <c r="E49" s="79"/>
      <c r="G49" s="90">
        <f>SUM(G31:G48)</f>
        <v>7</v>
      </c>
      <c r="H49" s="75" t="s">
        <v>51</v>
      </c>
      <c r="I49" s="87">
        <f>SUM(I31:I46)</f>
        <v>455.5</v>
      </c>
      <c r="J49" s="87">
        <v>890</v>
      </c>
      <c r="K49" s="88">
        <f>K32</f>
        <v>5.1740000000000004</v>
      </c>
      <c r="L49" s="73" t="s">
        <v>40</v>
      </c>
    </row>
    <row r="50" spans="1:12" x14ac:dyDescent="0.15">
      <c r="G50" s="22"/>
      <c r="H50" s="36" t="s">
        <v>19</v>
      </c>
      <c r="I50" s="115" t="s">
        <v>84</v>
      </c>
      <c r="J50" s="115" t="s">
        <v>85</v>
      </c>
      <c r="K50" s="22"/>
    </row>
    <row r="51" spans="1:12" x14ac:dyDescent="0.15">
      <c r="G51" s="22"/>
      <c r="H51" s="22"/>
      <c r="I51" s="22"/>
      <c r="J51" s="22"/>
      <c r="K51" s="22"/>
    </row>
    <row r="52" spans="1:12" x14ac:dyDescent="0.15">
      <c r="G52" s="22"/>
      <c r="H52" s="22"/>
    </row>
    <row r="53" spans="1:12" x14ac:dyDescent="0.15">
      <c r="G53" s="22"/>
      <c r="H53" s="3" t="s">
        <v>61</v>
      </c>
    </row>
    <row r="54" spans="1:12" x14ac:dyDescent="0.15">
      <c r="G54" s="22"/>
      <c r="H54" s="22"/>
    </row>
    <row r="55" spans="1:12" x14ac:dyDescent="0.15">
      <c r="G55" s="22"/>
      <c r="H55" s="22"/>
    </row>
    <row r="56" spans="1:12" x14ac:dyDescent="0.15">
      <c r="G56" s="22"/>
      <c r="H56" s="28"/>
      <c r="I56" s="21"/>
      <c r="J56" s="21"/>
      <c r="K56" s="21"/>
      <c r="L56" s="21"/>
    </row>
    <row r="57" spans="1:12" x14ac:dyDescent="0.15">
      <c r="G57" s="22"/>
      <c r="H57" s="53"/>
      <c r="I57" s="71"/>
      <c r="J57" s="71"/>
      <c r="K57" s="71"/>
    </row>
    <row r="58" spans="1:12" x14ac:dyDescent="0.15">
      <c r="G58" s="22"/>
      <c r="H58" s="22"/>
    </row>
  </sheetData>
  <mergeCells count="7">
    <mergeCell ref="C3:K3"/>
    <mergeCell ref="A4:L4"/>
    <mergeCell ref="A6:L6"/>
    <mergeCell ref="A5:L5"/>
    <mergeCell ref="C26:D26"/>
    <mergeCell ref="I9:J9"/>
    <mergeCell ref="I10:K10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SGHGJ</cp:lastModifiedBy>
  <cp:lastPrinted>2010-01-22T03:19:20Z</cp:lastPrinted>
  <dcterms:created xsi:type="dcterms:W3CDTF">1998-11-26T11:54:11Z</dcterms:created>
  <dcterms:modified xsi:type="dcterms:W3CDTF">2019-05-21T02:39:59Z</dcterms:modified>
</cp:coreProperties>
</file>