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3_出費\"/>
    </mc:Choice>
  </mc:AlternateContent>
  <xr:revisionPtr revIDLastSave="0" documentId="13_ncr:1_{913B1AE8-4AE1-412E-BE54-77056A72AD88}" xr6:coauthVersionLast="37" xr6:coauthVersionMax="37" xr10:uidLastSave="{00000000-0000-0000-0000-000000000000}"/>
  <bookViews>
    <workbookView xWindow="0" yWindow="0" windowWidth="17440" windowHeight="7750" xr2:uid="{EE15E8B2-6B86-4E73-A812-32BAA3137644}"/>
  </bookViews>
  <sheets>
    <sheet name="トータル" sheetId="1" r:id="rId1"/>
    <sheet name="7月" sheetId="2" r:id="rId2"/>
    <sheet name="8月 " sheetId="3" r:id="rId3"/>
    <sheet name="9月 " sheetId="4" r:id="rId4"/>
    <sheet name="10月 " sheetId="5" r:id="rId5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 l="1"/>
  <c r="J9" i="1" l="1"/>
  <c r="H9" i="1"/>
  <c r="G9" i="1"/>
  <c r="C5" i="1"/>
  <c r="C4" i="1"/>
  <c r="C3" i="1"/>
  <c r="F26" i="4"/>
  <c r="F25" i="3"/>
  <c r="F26" i="2"/>
  <c r="F24" i="5" l="1"/>
  <c r="F24" i="4"/>
  <c r="F23" i="3"/>
  <c r="F24" i="2"/>
  <c r="E23" i="2" l="1"/>
  <c r="F25" i="2" s="1"/>
  <c r="E3" i="3" s="1"/>
  <c r="E22" i="3" s="1"/>
  <c r="F24" i="3" s="1"/>
  <c r="E3" i="4" s="1"/>
  <c r="E23" i="4" s="1"/>
  <c r="F25" i="4" s="1"/>
  <c r="E3" i="5" s="1"/>
  <c r="E23" i="5" s="1"/>
  <c r="F25" i="5" s="1"/>
  <c r="M12" i="1" l="1"/>
  <c r="F12" i="1"/>
  <c r="E12" i="1"/>
  <c r="O12" i="1"/>
  <c r="N12" i="1"/>
  <c r="Q12" i="1"/>
  <c r="L12" i="1" l="1"/>
  <c r="S12" i="1" s="1"/>
  <c r="C12" i="1"/>
  <c r="K12" i="1" s="1"/>
</calcChain>
</file>

<file path=xl/sharedStrings.xml><?xml version="1.0" encoding="utf-8"?>
<sst xmlns="http://schemas.openxmlformats.org/spreadsheetml/2006/main" count="207" uniqueCount="166">
  <si>
    <t>月</t>
    <rPh sb="0" eb="1">
      <t>ツキ</t>
    </rPh>
    <phoneticPr fontId="2"/>
  </si>
  <si>
    <t>出費</t>
    <rPh sb="0" eb="2">
      <t>シュッピ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</si>
  <si>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</si>
  <si>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</si>
  <si>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セコム</t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</si>
  <si>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</si>
  <si>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</si>
  <si>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</si>
  <si>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</si>
  <si>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</si>
  <si>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</si>
  <si>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</si>
  <si>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</si>
  <si>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</si>
  <si>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</si>
  <si>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</si>
  <si>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</si>
  <si>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</si>
  <si>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</si>
  <si>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７－1</t>
    <phoneticPr fontId="2"/>
  </si>
  <si>
    <t>７－2</t>
  </si>
  <si>
    <t>７－3</t>
  </si>
  <si>
    <t>７－4</t>
  </si>
  <si>
    <t>７－5</t>
  </si>
  <si>
    <t>７－6</t>
  </si>
  <si>
    <t>７－7</t>
  </si>
  <si>
    <t>７－8</t>
  </si>
  <si>
    <t>７－9</t>
  </si>
  <si>
    <t>７－10</t>
  </si>
  <si>
    <t>７－11</t>
  </si>
  <si>
    <t>７－12</t>
  </si>
  <si>
    <t>７－13</t>
  </si>
  <si>
    <t>７－14</t>
  </si>
  <si>
    <t>７－15</t>
  </si>
  <si>
    <t>７－16</t>
  </si>
  <si>
    <t>７－17</t>
  </si>
  <si>
    <t>７－18</t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</si>
  <si>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</si>
  <si>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</si>
  <si>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</si>
  <si>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</si>
  <si>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7-25</t>
    <phoneticPr fontId="2"/>
  </si>
  <si>
    <t>レンタカー</t>
    <phoneticPr fontId="2"/>
  </si>
  <si>
    <t>7-03</t>
    <phoneticPr fontId="2"/>
  </si>
  <si>
    <t>衣服</t>
    <rPh sb="0" eb="2">
      <t>イフク</t>
    </rPh>
    <phoneticPr fontId="2"/>
  </si>
  <si>
    <t>7-14</t>
    <phoneticPr fontId="2"/>
  </si>
  <si>
    <t>飲食費</t>
    <rPh sb="0" eb="3">
      <t>インショクヒ</t>
    </rPh>
    <phoneticPr fontId="2"/>
  </si>
  <si>
    <t>山口さん、中川さん、本人　3名
すいしん西院　（修理作業後）</t>
    <rPh sb="0" eb="2">
      <t>ヤマグチ</t>
    </rPh>
    <rPh sb="5" eb="7">
      <t>ナカガワ</t>
    </rPh>
    <rPh sb="10" eb="12">
      <t>ホンニン</t>
    </rPh>
    <rPh sb="14" eb="15">
      <t>メイ</t>
    </rPh>
    <rPh sb="20" eb="22">
      <t>サイイン</t>
    </rPh>
    <rPh sb="24" eb="26">
      <t>シュウリ</t>
    </rPh>
    <rPh sb="26" eb="28">
      <t>サギョウ</t>
    </rPh>
    <rPh sb="28" eb="29">
      <t>ゴ</t>
    </rPh>
    <phoneticPr fontId="2"/>
  </si>
  <si>
    <t>7-23</t>
    <phoneticPr fontId="2"/>
  </si>
  <si>
    <t>備品</t>
    <rPh sb="0" eb="2">
      <t>ビヒン</t>
    </rPh>
    <phoneticPr fontId="2"/>
  </si>
  <si>
    <t>7-13</t>
    <phoneticPr fontId="2"/>
  </si>
  <si>
    <t>店舗用飲料</t>
    <rPh sb="0" eb="3">
      <t>テンポヨウ</t>
    </rPh>
    <rPh sb="3" eb="5">
      <t>インリョウ</t>
    </rPh>
    <phoneticPr fontId="2"/>
  </si>
  <si>
    <t>7-24</t>
    <phoneticPr fontId="2"/>
  </si>
  <si>
    <t>ガソリン代</t>
    <rPh sb="4" eb="5">
      <t>ダイ</t>
    </rPh>
    <phoneticPr fontId="2"/>
  </si>
  <si>
    <t>7-27</t>
    <phoneticPr fontId="2"/>
  </si>
  <si>
    <t>印刷用紙</t>
    <rPh sb="0" eb="4">
      <t>インサツヨウシ</t>
    </rPh>
    <phoneticPr fontId="2"/>
  </si>
  <si>
    <t>7-15</t>
    <phoneticPr fontId="2"/>
  </si>
  <si>
    <t>タクシー代</t>
    <rPh sb="4" eb="5">
      <t>ダイ</t>
    </rPh>
    <phoneticPr fontId="2"/>
  </si>
  <si>
    <t>接着剤</t>
    <rPh sb="0" eb="3">
      <t>セッチャクザイ</t>
    </rPh>
    <phoneticPr fontId="2"/>
  </si>
  <si>
    <t>7-26</t>
    <phoneticPr fontId="2"/>
  </si>
  <si>
    <t>旅行用品</t>
    <rPh sb="0" eb="2">
      <t>リョコウ</t>
    </rPh>
    <rPh sb="2" eb="4">
      <t>ヨウヒン</t>
    </rPh>
    <phoneticPr fontId="2"/>
  </si>
  <si>
    <t>ヨドバシ</t>
    <phoneticPr fontId="2"/>
  </si>
  <si>
    <t>工具</t>
    <rPh sb="0" eb="2">
      <t>コウグ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</si>
  <si>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</si>
  <si>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</si>
  <si>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</si>
  <si>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8/12</t>
    <phoneticPr fontId="2"/>
  </si>
  <si>
    <t>8/23</t>
    <phoneticPr fontId="2"/>
  </si>
  <si>
    <t>電球</t>
    <rPh sb="0" eb="2">
      <t>デンキュウ</t>
    </rPh>
    <phoneticPr fontId="2"/>
  </si>
  <si>
    <t>８－2</t>
    <phoneticPr fontId="2"/>
  </si>
  <si>
    <t>８－3</t>
  </si>
  <si>
    <t>８－4</t>
  </si>
  <si>
    <t>８－5</t>
  </si>
  <si>
    <t>８－6</t>
  </si>
  <si>
    <t>８－7</t>
  </si>
  <si>
    <t>８－8</t>
  </si>
  <si>
    <t>８－9</t>
  </si>
  <si>
    <t>８－10</t>
  </si>
  <si>
    <t>８－11</t>
  </si>
  <si>
    <t>８－12</t>
  </si>
  <si>
    <t>８－13</t>
  </si>
  <si>
    <t>８－14</t>
  </si>
  <si>
    <t>８－15</t>
  </si>
  <si>
    <t>８－16</t>
  </si>
  <si>
    <t>８－17</t>
  </si>
  <si>
    <t>８－1</t>
    <phoneticPr fontId="2"/>
  </si>
  <si>
    <t>８－18</t>
  </si>
  <si>
    <t>8/17</t>
    <phoneticPr fontId="2"/>
  </si>
  <si>
    <t>8/11</t>
    <phoneticPr fontId="2"/>
  </si>
  <si>
    <t>8/16</t>
    <phoneticPr fontId="2"/>
  </si>
  <si>
    <t>用紙</t>
    <rPh sb="0" eb="2">
      <t>ヨウシ</t>
    </rPh>
    <phoneticPr fontId="2"/>
  </si>
  <si>
    <t>９－1</t>
    <phoneticPr fontId="2"/>
  </si>
  <si>
    <t>９－2</t>
  </si>
  <si>
    <t>９－3</t>
  </si>
  <si>
    <t>９－4</t>
  </si>
  <si>
    <t>９－5</t>
  </si>
  <si>
    <t>９－6</t>
  </si>
  <si>
    <t>９－7</t>
  </si>
  <si>
    <t>９－8</t>
  </si>
  <si>
    <t>９－9</t>
  </si>
  <si>
    <t>９－10</t>
  </si>
  <si>
    <t>９－11</t>
  </si>
  <si>
    <t>９－12</t>
  </si>
  <si>
    <t>９－13</t>
  </si>
  <si>
    <t>９－14</t>
  </si>
  <si>
    <t>９－15</t>
  </si>
  <si>
    <t>９－16</t>
  </si>
  <si>
    <t>９－17</t>
  </si>
  <si>
    <t>９－18</t>
  </si>
  <si>
    <t>預金引き出し</t>
    <rPh sb="0" eb="2">
      <t>ヨキン</t>
    </rPh>
    <rPh sb="2" eb="3">
      <t>ヒ</t>
    </rPh>
    <rPh sb="4" eb="5">
      <t>ダ</t>
    </rPh>
    <phoneticPr fontId="2"/>
  </si>
  <si>
    <t>9/18</t>
    <phoneticPr fontId="2"/>
  </si>
  <si>
    <t>仕入れ</t>
    <rPh sb="0" eb="2">
      <t>シイ</t>
    </rPh>
    <phoneticPr fontId="2"/>
  </si>
  <si>
    <t>HANAMIZUKI</t>
    <phoneticPr fontId="2"/>
  </si>
  <si>
    <t>9/19</t>
    <phoneticPr fontId="2"/>
  </si>
  <si>
    <t>PC付属品</t>
    <rPh sb="2" eb="4">
      <t>フゾク</t>
    </rPh>
    <rPh sb="4" eb="5">
      <t>ヒン</t>
    </rPh>
    <phoneticPr fontId="2"/>
  </si>
  <si>
    <t>花</t>
    <rPh sb="0" eb="1">
      <t>ハナ</t>
    </rPh>
    <phoneticPr fontId="2"/>
  </si>
  <si>
    <t>京阪園芸</t>
    <rPh sb="0" eb="4">
      <t>ケイハンエンゲイ</t>
    </rPh>
    <phoneticPr fontId="2"/>
  </si>
  <si>
    <t>9/20</t>
    <phoneticPr fontId="2"/>
  </si>
  <si>
    <t>送料</t>
    <rPh sb="0" eb="2">
      <t>ソウリョウ</t>
    </rPh>
    <phoneticPr fontId="2"/>
  </si>
  <si>
    <t>WEB販売の椅子を発送</t>
    <rPh sb="3" eb="5">
      <t>ハンバイ</t>
    </rPh>
    <rPh sb="6" eb="8">
      <t>イス</t>
    </rPh>
    <rPh sb="9" eb="11">
      <t>ハッソウ</t>
    </rPh>
    <phoneticPr fontId="2"/>
  </si>
  <si>
    <t>9/3</t>
    <phoneticPr fontId="2"/>
  </si>
  <si>
    <t>ヤフオクで机を発送</t>
    <rPh sb="5" eb="6">
      <t>ツクエ</t>
    </rPh>
    <rPh sb="7" eb="9">
      <t>ハッソウ</t>
    </rPh>
    <phoneticPr fontId="2"/>
  </si>
  <si>
    <t>9/6</t>
    <phoneticPr fontId="2"/>
  </si>
  <si>
    <t>電気配線</t>
    <rPh sb="0" eb="2">
      <t>デンキ</t>
    </rPh>
    <rPh sb="2" eb="4">
      <t>ハイセン</t>
    </rPh>
    <phoneticPr fontId="2"/>
  </si>
  <si>
    <t>9/9</t>
    <phoneticPr fontId="2"/>
  </si>
  <si>
    <t>用紙</t>
    <rPh sb="0" eb="2">
      <t>ヨウシ</t>
    </rPh>
    <phoneticPr fontId="2"/>
  </si>
  <si>
    <t>9/29</t>
    <phoneticPr fontId="2"/>
  </si>
  <si>
    <t>電球</t>
    <rPh sb="0" eb="2">
      <t>デンキュウ</t>
    </rPh>
    <phoneticPr fontId="2"/>
  </si>
  <si>
    <t>10－1</t>
    <phoneticPr fontId="2"/>
  </si>
  <si>
    <t>10－2</t>
  </si>
  <si>
    <t>10－3</t>
  </si>
  <si>
    <t>10－4</t>
  </si>
  <si>
    <t>10－5</t>
  </si>
  <si>
    <t>10－6</t>
  </si>
  <si>
    <t>10－7</t>
  </si>
  <si>
    <t>10－8</t>
  </si>
  <si>
    <t>10－9</t>
  </si>
  <si>
    <t>10－10</t>
  </si>
  <si>
    <t>10－11</t>
  </si>
  <si>
    <t>10－12</t>
  </si>
  <si>
    <t>10－13</t>
  </si>
  <si>
    <t>10－14</t>
  </si>
  <si>
    <t>10－15</t>
  </si>
  <si>
    <t>10－16</t>
  </si>
  <si>
    <t>10－17</t>
  </si>
  <si>
    <t>10－18</t>
  </si>
  <si>
    <t>10/12</t>
    <phoneticPr fontId="2"/>
  </si>
  <si>
    <t>出展代</t>
    <rPh sb="0" eb="2">
      <t>シュッテン</t>
    </rPh>
    <rPh sb="2" eb="3">
      <t>ダイ</t>
    </rPh>
    <phoneticPr fontId="2"/>
  </si>
  <si>
    <t>買付け</t>
    <rPh sb="0" eb="2">
      <t>カイツ</t>
    </rPh>
    <phoneticPr fontId="2"/>
  </si>
  <si>
    <t>買付け出張</t>
    <rPh sb="0" eb="2">
      <t>カイツ</t>
    </rPh>
    <rPh sb="3" eb="5">
      <t>シュッチョウ</t>
    </rPh>
    <phoneticPr fontId="2"/>
  </si>
  <si>
    <t>支払い9/10</t>
    <rPh sb="0" eb="2">
      <t>シハラ</t>
    </rPh>
    <phoneticPr fontId="2"/>
  </si>
  <si>
    <t>京阪園芸売り上げ</t>
    <rPh sb="0" eb="4">
      <t>ケイハンエンゲイ</t>
    </rPh>
    <rPh sb="4" eb="5">
      <t>ウ</t>
    </rPh>
    <rPh sb="6" eb="7">
      <t>ア</t>
    </rPh>
    <phoneticPr fontId="2"/>
  </si>
  <si>
    <t>カード支払い</t>
    <rPh sb="3" eb="5">
      <t>シハラ</t>
    </rPh>
    <phoneticPr fontId="2"/>
  </si>
  <si>
    <t>10/10支払い</t>
    <rPh sb="5" eb="7">
      <t>シハラ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</si>
  <si>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</si>
  <si>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</si>
  <si>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9月</t>
  </si>
  <si>
    <t>10月</t>
  </si>
  <si>
    <t>11月</t>
  </si>
  <si>
    <t>12月</t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</si>
  <si>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</si>
  <si>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</si>
  <si>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</si>
  <si>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合計</t>
    <rPh sb="0" eb="2">
      <t>ゴウケイ</t>
    </rPh>
    <phoneticPr fontId="2"/>
  </si>
  <si>
    <t>（確認中）</t>
    <rPh sb="1" eb="4">
      <t>カクニンチュウ</t>
    </rPh>
    <phoneticPr fontId="2"/>
  </si>
  <si>
    <t>（アンティークWEB）
売上</t>
    <rPh sb="12" eb="14">
      <t>ウリアゲ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</si>
</sst>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38" fontId="0" fillId="0" borderId="1" xfId="1" applyNumberFormat="1" applyFont="1" applyBorder="1" applyAlignment="1">
      <alignment horizontal="center" vertical="center"/>
    </xf>
    <xf numFmtId="38" fontId="0" fillId="0" borderId="1" xfId="1" applyNumberFormat="1" applyFont="1" applyBorder="1">
      <alignment vertical="center"/>
    </xf>
    <xf numFmtId="0" fontId="0" fillId="0" borderId="2" xfId="0" applyFill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8" fontId="0" fillId="0" borderId="0" xfId="1" applyFont="1" applyFill="1" applyBorder="1">
      <alignment vertical="center"/>
    </xf>
    <xf numFmtId="38" fontId="0" fillId="0" borderId="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S12"/>
  <sheetViews>
    <sheetView tabSelected="1" workbookViewId="0">
      <selection activeCell="A9" sqref="A9"/>
    </sheetView>
  </sheetViews>
  <sheetFormatPr defaultRowHeight="18" x14ac:dyDescent="0.55000000000000004"/>
  <cols>
    <col min="2" max="2" width="13.4140625" bestFit="1" customWidth="1"/>
    <col min="3" max="3" width="10.58203125" customWidth="1"/>
    <col min="7" max="7" width="10.1640625" bestFit="1" customWidth="1"/>
    <col min="8" max="10" width="10.1640625" customWidth="1"/>
    <col min="12" max="12" width="9.1640625" style="1" bestFit="1" customWidth="1"/>
    <col min="13" max="14" width="9.25" bestFit="1" customWidth="1"/>
    <col min="15" max="15" width="9.1640625" bestFit="1" customWidth="1"/>
    <col min="17" max="18" width="8.75" bestFit="1" customWidth="1"/>
  </cols>
  <sheetData>
    <row r="2" spans="2:19" ht="39" x14ac:dyDescent="0.55000000000000004">
      <c r="B2" t="s">
        <v>0</v>
      </c>
      <c r="C2" t="s">
        <v>1</v>
      </c>
      <c r="D2" t="s">
        <v>2</v>
      </c>
      <c r="E2" t="s">
        <v>3</v>
      </c>
      <c r="F2" t="s">
        <v>4</v>
      </c>
      <c r="G2" s="19" t="s">
        <v>160</v>
      </c>
      <c r="H2" s="20" t="s">
        <v>161</v>
      </c>
      <c r="I2" s="20" t="s">
        <v>165</v>
      </c>
      <c r="J2" s="19" t="s">
        <v>162</v>
      </c>
      <c r="L2" s="1" t="s">
        <v>5</v>
      </c>
      <c r="M2" t="s">
        <v>6</v>
      </c>
      <c r="N2" t="s">
        <v>7</v>
      </c>
      <c r="O2" t="s">
        <v>8</v>
      </c>
      <c r="P2" t="s">
        <v>9</v>
      </c>
      <c r="Q2" t="s">
        <v>10</v>
      </c>
      <c r="R2" t="s">
        <v>11</v>
      </c>
    </row>
    <row r="3" spans="2:19" x14ac:dyDescent="0.55000000000000004">
      <c r="B3" s="2" t="s">
        <v>17</v>
      </c>
      <c r="C3" s="3">
        <f>'7月'!F26</f>
        <v>1110051.46</v>
      </c>
      <c r="D3" s="1">
        <v>172000</v>
      </c>
      <c r="G3" s="1">
        <v>18810</v>
      </c>
      <c r="H3" s="1"/>
      <c r="I3" s="1"/>
      <c r="J3" s="1">
        <v>973670</v>
      </c>
    </row>
    <row r="4" spans="2:19" x14ac:dyDescent="0.55000000000000004">
      <c r="B4" t="s">
        <v>18</v>
      </c>
      <c r="C4" s="3">
        <f>'8月 '!F25</f>
        <v>48259</v>
      </c>
      <c r="D4" s="1">
        <v>172000</v>
      </c>
      <c r="E4" s="1"/>
      <c r="F4" s="1"/>
      <c r="G4" s="1">
        <v>24198</v>
      </c>
      <c r="H4" s="1"/>
      <c r="I4" s="22">
        <v>10800</v>
      </c>
      <c r="J4" s="1"/>
      <c r="N4" s="3"/>
      <c r="O4" s="3"/>
      <c r="Q4" s="3"/>
    </row>
    <row r="5" spans="2:19" x14ac:dyDescent="0.55000000000000004">
      <c r="B5" s="2" t="s">
        <v>156</v>
      </c>
      <c r="C5" s="3">
        <f>'9月 '!F26</f>
        <v>40887</v>
      </c>
      <c r="D5" s="1">
        <v>172000</v>
      </c>
      <c r="E5" s="1"/>
      <c r="F5" s="1"/>
      <c r="G5" s="1">
        <v>26000</v>
      </c>
      <c r="H5" s="5">
        <v>95382</v>
      </c>
      <c r="I5" s="22">
        <v>5100</v>
      </c>
      <c r="J5" s="21">
        <v>322911</v>
      </c>
    </row>
    <row r="6" spans="2:19" x14ac:dyDescent="0.55000000000000004">
      <c r="B6" t="s">
        <v>157</v>
      </c>
      <c r="C6" s="3"/>
      <c r="D6" s="1"/>
      <c r="E6" s="1"/>
      <c r="F6" s="1"/>
      <c r="G6" s="1">
        <v>24460</v>
      </c>
      <c r="H6" s="1"/>
      <c r="I6" s="1"/>
      <c r="J6" s="1">
        <v>6060000</v>
      </c>
      <c r="M6" s="3"/>
      <c r="N6" s="3"/>
      <c r="O6" s="3"/>
      <c r="Q6" s="3"/>
    </row>
    <row r="7" spans="2:19" x14ac:dyDescent="0.55000000000000004">
      <c r="B7" s="2" t="s">
        <v>158</v>
      </c>
      <c r="C7" s="3"/>
      <c r="D7" s="1"/>
      <c r="E7" s="1"/>
      <c r="F7" s="1"/>
      <c r="G7" s="1"/>
      <c r="H7" s="1"/>
      <c r="I7" s="1"/>
      <c r="J7" s="1"/>
    </row>
    <row r="8" spans="2:19" x14ac:dyDescent="0.55000000000000004">
      <c r="B8" t="s">
        <v>159</v>
      </c>
      <c r="C8" s="3"/>
      <c r="D8" s="1"/>
      <c r="E8" s="1"/>
      <c r="F8" s="1"/>
      <c r="G8" s="1"/>
      <c r="H8" s="1"/>
      <c r="I8" s="1"/>
      <c r="J8" s="1"/>
    </row>
    <row r="9" spans="2:19" x14ac:dyDescent="0.55000000000000004">
      <c r="B9" s="2" t="s">
        <v>163</v>
      </c>
      <c r="C9" s="3"/>
      <c r="D9" s="1"/>
      <c r="E9" s="1"/>
      <c r="F9" s="1"/>
      <c r="G9" s="1">
        <f>SUM(G3:G8)</f>
        <v>93468</v>
      </c>
      <c r="H9" s="1">
        <f>SUM(H3:H8)</f>
        <v>95382</v>
      </c>
      <c r="I9" s="1">
        <f>SUM(I3:I8)</f>
        <v>15900</v>
      </c>
      <c r="J9" s="1">
        <f>SUM(J3:J8)</f>
        <v>7356581</v>
      </c>
      <c r="M9" s="3"/>
    </row>
    <row r="10" spans="2:19" x14ac:dyDescent="0.55000000000000004">
      <c r="C10" s="3"/>
      <c r="D10" s="1"/>
      <c r="E10" s="1"/>
      <c r="F10" s="1"/>
    </row>
    <row r="11" spans="2:19" x14ac:dyDescent="0.55000000000000004">
      <c r="D11" s="1"/>
      <c r="E11" s="1"/>
      <c r="F11" s="1"/>
    </row>
    <row r="12" spans="2:19" x14ac:dyDescent="0.55000000000000004">
      <c r="B12" t="s">
        <v>12</v>
      </c>
      <c r="C12" s="3">
        <f>SUM(C3:C10)</f>
        <v>1199197.46</v>
      </c>
      <c r="D12" s="3"/>
      <c r="E12" s="3">
        <f>SUM(E5:E10)</f>
        <v>0</v>
      </c>
      <c r="F12" s="3">
        <f>SUM(F5:F10)</f>
        <v>0</v>
      </c>
      <c r="H12" s="3"/>
      <c r="I12" s="3"/>
      <c r="J12" s="3"/>
      <c r="K12" s="3">
        <f>SUM(C12:F12)</f>
        <v>1199197.46</v>
      </c>
      <c r="L12" s="1">
        <f>SUM(L3:L11)</f>
        <v>0</v>
      </c>
      <c r="M12" s="1">
        <f>SUM(M3:M11)</f>
        <v>0</v>
      </c>
      <c r="N12" s="1">
        <f>SUM(N3:N11)</f>
        <v>0</v>
      </c>
      <c r="O12" s="1">
        <f>SUM(O3:O11)</f>
        <v>0</v>
      </c>
      <c r="P12" s="1"/>
      <c r="Q12" s="1">
        <f>SUM(Q3:Q11)</f>
        <v>0</v>
      </c>
      <c r="R12" s="1"/>
      <c r="S12">
        <f>SUM(L12:R12)</f>
        <v>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28"/>
  <sheetViews>
    <sheetView topLeftCell="A9" workbookViewId="0">
      <selection activeCell="F26" sqref="F2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 x14ac:dyDescent="0.55000000000000004">
      <c r="B3" s="4"/>
      <c r="C3" s="4"/>
      <c r="D3" s="4" t="s">
        <v>40</v>
      </c>
      <c r="E3" s="1">
        <v>113446</v>
      </c>
      <c r="F3" s="5"/>
      <c r="G3" s="5"/>
      <c r="H3" s="6"/>
      <c r="I3" s="7"/>
    </row>
    <row r="4" spans="2:9" x14ac:dyDescent="0.55000000000000004">
      <c r="B4" s="8" t="s">
        <v>19</v>
      </c>
      <c r="C4" s="8" t="s">
        <v>41</v>
      </c>
      <c r="D4" s="4" t="s">
        <v>42</v>
      </c>
      <c r="E4" s="5"/>
      <c r="F4" s="5">
        <v>4644</v>
      </c>
      <c r="G4" s="5"/>
      <c r="H4" s="6"/>
      <c r="I4" s="7"/>
    </row>
    <row r="5" spans="2:9" x14ac:dyDescent="0.55000000000000004">
      <c r="B5" s="8" t="s">
        <v>20</v>
      </c>
      <c r="C5" s="8" t="s">
        <v>43</v>
      </c>
      <c r="D5" s="4" t="s">
        <v>44</v>
      </c>
      <c r="E5" s="5"/>
      <c r="F5" s="5">
        <v>3888</v>
      </c>
      <c r="G5" s="5"/>
      <c r="H5" s="6"/>
      <c r="I5" s="7"/>
    </row>
    <row r="6" spans="2:9" ht="33" x14ac:dyDescent="0.55000000000000004">
      <c r="B6" s="8" t="s">
        <v>21</v>
      </c>
      <c r="C6" s="8" t="s">
        <v>45</v>
      </c>
      <c r="D6" s="4" t="s">
        <v>46</v>
      </c>
      <c r="E6" s="5"/>
      <c r="F6" s="5">
        <v>11931</v>
      </c>
      <c r="G6" s="5"/>
      <c r="H6" s="6"/>
      <c r="I6" s="15" t="s">
        <v>47</v>
      </c>
    </row>
    <row r="7" spans="2:9" x14ac:dyDescent="0.55000000000000004">
      <c r="B7" s="8" t="s">
        <v>22</v>
      </c>
      <c r="C7" s="8" t="s">
        <v>48</v>
      </c>
      <c r="D7" s="4" t="s">
        <v>49</v>
      </c>
      <c r="E7" s="5"/>
      <c r="F7" s="5">
        <v>4845</v>
      </c>
      <c r="G7" s="5"/>
      <c r="H7" s="6"/>
      <c r="I7" s="7"/>
    </row>
    <row r="8" spans="2:9" x14ac:dyDescent="0.55000000000000004">
      <c r="B8" s="8" t="s">
        <v>23</v>
      </c>
      <c r="C8" s="8" t="s">
        <v>50</v>
      </c>
      <c r="D8" s="4" t="s">
        <v>51</v>
      </c>
      <c r="E8" s="5"/>
      <c r="F8" s="5">
        <v>2543</v>
      </c>
      <c r="G8" s="5"/>
      <c r="H8" s="6"/>
      <c r="I8" s="7"/>
    </row>
    <row r="9" spans="2:9" x14ac:dyDescent="0.55000000000000004">
      <c r="B9" s="8" t="s">
        <v>24</v>
      </c>
      <c r="C9" s="8" t="s">
        <v>52</v>
      </c>
      <c r="D9" s="4" t="s">
        <v>53</v>
      </c>
      <c r="E9" s="5"/>
      <c r="F9" s="5">
        <v>4183</v>
      </c>
      <c r="G9" s="5"/>
      <c r="H9" s="6"/>
      <c r="I9" s="7"/>
    </row>
    <row r="10" spans="2:9" x14ac:dyDescent="0.55000000000000004">
      <c r="B10" s="8" t="s">
        <v>25</v>
      </c>
      <c r="C10" s="8" t="s">
        <v>54</v>
      </c>
      <c r="D10" s="4" t="s">
        <v>55</v>
      </c>
      <c r="E10" s="5"/>
      <c r="F10" s="5">
        <v>2084</v>
      </c>
      <c r="G10" s="5"/>
      <c r="H10" s="6"/>
      <c r="I10" s="7"/>
    </row>
    <row r="11" spans="2:9" x14ac:dyDescent="0.55000000000000004">
      <c r="B11" s="8" t="s">
        <v>26</v>
      </c>
      <c r="C11" s="8" t="s">
        <v>56</v>
      </c>
      <c r="D11" s="4" t="s">
        <v>57</v>
      </c>
      <c r="E11" s="5"/>
      <c r="F11" s="5">
        <v>1890</v>
      </c>
      <c r="G11" s="5"/>
      <c r="H11" s="6"/>
      <c r="I11" s="7"/>
    </row>
    <row r="12" spans="2:9" x14ac:dyDescent="0.55000000000000004">
      <c r="B12" s="8" t="s">
        <v>27</v>
      </c>
      <c r="C12" s="8" t="s">
        <v>45</v>
      </c>
      <c r="D12" s="4" t="s">
        <v>58</v>
      </c>
      <c r="E12" s="5"/>
      <c r="F12" s="5">
        <v>1077</v>
      </c>
      <c r="G12" s="5"/>
      <c r="H12" s="6"/>
      <c r="I12" s="7"/>
    </row>
    <row r="13" spans="2:9" x14ac:dyDescent="0.55000000000000004">
      <c r="B13" s="8" t="s">
        <v>28</v>
      </c>
      <c r="C13" s="8" t="s">
        <v>59</v>
      </c>
      <c r="D13" s="4" t="s">
        <v>60</v>
      </c>
      <c r="E13" s="5"/>
      <c r="F13" s="5">
        <v>1707</v>
      </c>
      <c r="G13" s="5"/>
      <c r="H13" s="6"/>
      <c r="I13" s="7" t="s">
        <v>61</v>
      </c>
    </row>
    <row r="14" spans="2:9" x14ac:dyDescent="0.55000000000000004">
      <c r="B14" s="8"/>
      <c r="C14" s="8"/>
      <c r="E14" s="4">
        <v>200000</v>
      </c>
      <c r="F14" s="5"/>
      <c r="G14" s="5"/>
      <c r="H14" s="6"/>
      <c r="I14" s="7"/>
    </row>
    <row r="15" spans="2:9" x14ac:dyDescent="0.55000000000000004">
      <c r="B15" s="8" t="s">
        <v>29</v>
      </c>
      <c r="C15" s="8"/>
      <c r="D15" s="4" t="s">
        <v>148</v>
      </c>
      <c r="E15" s="5"/>
      <c r="F15" s="5">
        <v>119117.46</v>
      </c>
      <c r="G15" s="5"/>
      <c r="H15" s="6"/>
      <c r="I15" s="7"/>
    </row>
    <row r="16" spans="2:9" x14ac:dyDescent="0.55000000000000004">
      <c r="B16" s="8" t="s">
        <v>30</v>
      </c>
      <c r="C16" s="8"/>
      <c r="D16" s="4" t="s">
        <v>149</v>
      </c>
      <c r="E16" s="5"/>
      <c r="F16" s="5"/>
      <c r="G16" s="5"/>
      <c r="H16" s="16">
        <v>952142</v>
      </c>
      <c r="I16" s="9" t="s">
        <v>150</v>
      </c>
    </row>
    <row r="17" spans="2:13" x14ac:dyDescent="0.55000000000000004">
      <c r="B17" s="8" t="s">
        <v>31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32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33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34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35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36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63</v>
      </c>
      <c r="E23" s="5">
        <f>SUM(E3:E22)</f>
        <v>313446</v>
      </c>
      <c r="F23" s="5"/>
      <c r="G23" s="5"/>
      <c r="H23" s="6"/>
      <c r="I23" s="7"/>
    </row>
    <row r="24" spans="2:13" x14ac:dyDescent="0.55000000000000004">
      <c r="D24" s="4" t="s">
        <v>64</v>
      </c>
      <c r="F24" s="1">
        <f>SUM(F4:F23)</f>
        <v>157909.46000000002</v>
      </c>
    </row>
    <row r="25" spans="2:13" x14ac:dyDescent="0.55000000000000004">
      <c r="D25" s="4" t="s">
        <v>65</v>
      </c>
      <c r="F25" s="1">
        <f>E23-F24</f>
        <v>155536.53999999998</v>
      </c>
    </row>
    <row r="26" spans="2:13" x14ac:dyDescent="0.55000000000000004">
      <c r="D26" s="18" t="s">
        <v>154</v>
      </c>
      <c r="F26" s="1">
        <f>F24+H16</f>
        <v>1110051.46</v>
      </c>
    </row>
    <row r="28" spans="2:13" x14ac:dyDescent="0.55000000000000004">
      <c r="E28" s="13"/>
      <c r="F28" s="13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6"/>
  <sheetViews>
    <sheetView topLeftCell="A7" workbookViewId="0">
      <selection activeCell="F26" sqref="F2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 x14ac:dyDescent="0.55000000000000004">
      <c r="B3" s="4"/>
      <c r="C3" s="4"/>
      <c r="D3" s="4" t="s">
        <v>40</v>
      </c>
      <c r="E3" s="1">
        <f>'7月'!F25</f>
        <v>155536.53999999998</v>
      </c>
      <c r="F3" s="5"/>
      <c r="G3" s="5"/>
      <c r="H3" s="6"/>
      <c r="I3" s="7"/>
    </row>
    <row r="4" spans="2:9" x14ac:dyDescent="0.55000000000000004">
      <c r="B4" s="8" t="s">
        <v>85</v>
      </c>
      <c r="C4" s="8" t="s">
        <v>66</v>
      </c>
      <c r="D4" s="4" t="s">
        <v>62</v>
      </c>
      <c r="E4" s="5"/>
      <c r="F4" s="5">
        <v>640</v>
      </c>
      <c r="G4" s="5"/>
      <c r="H4" s="6"/>
      <c r="I4" s="7"/>
    </row>
    <row r="5" spans="2:9" x14ac:dyDescent="0.55000000000000004">
      <c r="B5" s="8" t="s">
        <v>69</v>
      </c>
      <c r="C5" s="8" t="s">
        <v>67</v>
      </c>
      <c r="D5" s="4" t="s">
        <v>68</v>
      </c>
      <c r="E5" s="5"/>
      <c r="F5" s="5">
        <v>899</v>
      </c>
      <c r="G5" s="5"/>
      <c r="H5" s="6"/>
      <c r="I5" s="7"/>
    </row>
    <row r="6" spans="2:9" x14ac:dyDescent="0.55000000000000004">
      <c r="B6" s="8" t="s">
        <v>70</v>
      </c>
      <c r="C6" s="8" t="s">
        <v>87</v>
      </c>
      <c r="D6" s="4" t="s">
        <v>49</v>
      </c>
      <c r="E6" s="5"/>
      <c r="F6" s="5">
        <v>5218</v>
      </c>
      <c r="G6" s="5"/>
      <c r="H6" s="6"/>
      <c r="I6" s="15"/>
    </row>
    <row r="7" spans="2:9" x14ac:dyDescent="0.55000000000000004">
      <c r="B7" s="8" t="s">
        <v>71</v>
      </c>
      <c r="C7" s="8" t="s">
        <v>88</v>
      </c>
      <c r="D7" s="4" t="s">
        <v>57</v>
      </c>
      <c r="E7" s="5"/>
      <c r="F7" s="5">
        <v>850</v>
      </c>
      <c r="G7" s="5"/>
      <c r="H7" s="6"/>
      <c r="I7" s="7"/>
    </row>
    <row r="8" spans="2:9" x14ac:dyDescent="0.55000000000000004">
      <c r="B8" s="8" t="s">
        <v>72</v>
      </c>
      <c r="C8" s="8" t="s">
        <v>89</v>
      </c>
      <c r="D8" s="4" t="s">
        <v>90</v>
      </c>
      <c r="E8" s="5"/>
      <c r="F8" s="5">
        <v>660</v>
      </c>
      <c r="G8" s="5"/>
      <c r="H8" s="6"/>
      <c r="I8" s="7"/>
    </row>
    <row r="9" spans="2:9" x14ac:dyDescent="0.55000000000000004">
      <c r="B9" s="8" t="s">
        <v>73</v>
      </c>
      <c r="C9" s="8"/>
      <c r="D9" s="4" t="s">
        <v>152</v>
      </c>
      <c r="E9" s="5"/>
      <c r="F9" s="5"/>
      <c r="G9" s="5"/>
      <c r="H9" s="17">
        <v>39992</v>
      </c>
      <c r="I9" s="7" t="s">
        <v>153</v>
      </c>
    </row>
    <row r="10" spans="2:9" x14ac:dyDescent="0.55000000000000004">
      <c r="B10" s="8" t="s">
        <v>74</v>
      </c>
      <c r="C10" s="8"/>
      <c r="D10" s="4"/>
      <c r="E10" s="5"/>
      <c r="F10" s="5"/>
      <c r="G10" s="5"/>
      <c r="H10" s="6"/>
      <c r="I10" s="7"/>
    </row>
    <row r="11" spans="2:9" x14ac:dyDescent="0.55000000000000004">
      <c r="B11" s="8" t="s">
        <v>75</v>
      </c>
      <c r="C11" s="8"/>
      <c r="D11" s="4"/>
      <c r="E11" s="5"/>
      <c r="F11" s="5"/>
      <c r="G11" s="5"/>
      <c r="H11" s="6"/>
      <c r="I11" s="7"/>
    </row>
    <row r="12" spans="2:9" x14ac:dyDescent="0.55000000000000004">
      <c r="B12" s="8" t="s">
        <v>76</v>
      </c>
      <c r="C12" s="8"/>
      <c r="D12" s="4"/>
      <c r="E12" s="5"/>
      <c r="F12" s="5"/>
      <c r="G12" s="5"/>
      <c r="H12" s="6"/>
      <c r="I12" s="7"/>
    </row>
    <row r="13" spans="2:9" x14ac:dyDescent="0.55000000000000004">
      <c r="B13" s="8" t="s">
        <v>77</v>
      </c>
      <c r="C13" s="8"/>
      <c r="D13" s="4"/>
      <c r="E13" s="5"/>
      <c r="F13" s="5"/>
      <c r="G13" s="5"/>
      <c r="H13" s="6"/>
      <c r="I13" s="7"/>
    </row>
    <row r="14" spans="2:9" x14ac:dyDescent="0.55000000000000004">
      <c r="B14" s="8" t="s">
        <v>78</v>
      </c>
      <c r="C14" s="8"/>
      <c r="D14" s="4"/>
      <c r="E14" s="5"/>
      <c r="F14" s="5"/>
      <c r="G14" s="5"/>
      <c r="H14" s="6"/>
      <c r="I14" s="7"/>
    </row>
    <row r="15" spans="2:9" x14ac:dyDescent="0.55000000000000004">
      <c r="B15" s="8" t="s">
        <v>79</v>
      </c>
      <c r="C15" s="8"/>
      <c r="D15" s="4"/>
      <c r="E15" s="5"/>
      <c r="F15" s="5"/>
      <c r="G15" s="5"/>
      <c r="H15" s="6"/>
      <c r="I15" s="9"/>
    </row>
    <row r="16" spans="2:9" x14ac:dyDescent="0.55000000000000004">
      <c r="B16" s="8" t="s">
        <v>80</v>
      </c>
      <c r="C16" s="8"/>
      <c r="D16" s="4"/>
      <c r="E16" s="5"/>
      <c r="F16" s="5"/>
      <c r="G16" s="5"/>
      <c r="H16" s="6"/>
      <c r="I16" s="7"/>
    </row>
    <row r="17" spans="2:13" x14ac:dyDescent="0.55000000000000004">
      <c r="B17" s="8" t="s">
        <v>81</v>
      </c>
      <c r="C17" s="8"/>
      <c r="D17" s="4"/>
      <c r="E17" s="5"/>
      <c r="F17" s="5"/>
      <c r="G17" s="5"/>
      <c r="H17" s="6"/>
      <c r="I17" s="7"/>
      <c r="L17" s="10"/>
      <c r="M17" s="11"/>
    </row>
    <row r="18" spans="2:13" x14ac:dyDescent="0.55000000000000004">
      <c r="B18" s="8" t="s">
        <v>82</v>
      </c>
      <c r="C18" s="8"/>
      <c r="D18" s="4"/>
      <c r="E18" s="5"/>
      <c r="F18" s="5"/>
      <c r="G18" s="5"/>
      <c r="H18" s="6"/>
      <c r="I18" s="7"/>
      <c r="M18" s="12"/>
    </row>
    <row r="19" spans="2:13" x14ac:dyDescent="0.55000000000000004">
      <c r="B19" s="8" t="s">
        <v>83</v>
      </c>
      <c r="C19" s="8"/>
      <c r="D19" s="4"/>
      <c r="E19" s="5"/>
      <c r="F19" s="5"/>
      <c r="G19" s="5"/>
      <c r="H19" s="6"/>
      <c r="I19" s="7"/>
      <c r="M19" s="11"/>
    </row>
    <row r="20" spans="2:13" x14ac:dyDescent="0.55000000000000004">
      <c r="B20" s="8" t="s">
        <v>84</v>
      </c>
      <c r="C20" s="8"/>
      <c r="D20" s="4"/>
      <c r="E20" s="5"/>
      <c r="F20" s="5"/>
      <c r="G20" s="5"/>
      <c r="H20" s="6"/>
      <c r="I20" s="7"/>
    </row>
    <row r="21" spans="2:13" x14ac:dyDescent="0.55000000000000004">
      <c r="B21" s="8" t="s">
        <v>86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4"/>
      <c r="C22" s="4"/>
      <c r="D22" s="4" t="s">
        <v>63</v>
      </c>
      <c r="E22" s="5">
        <f>SUM(E3:E21)</f>
        <v>155536.53999999998</v>
      </c>
      <c r="F22" s="5"/>
      <c r="G22" s="5"/>
      <c r="H22" s="6"/>
      <c r="I22" s="7"/>
    </row>
    <row r="23" spans="2:13" x14ac:dyDescent="0.55000000000000004">
      <c r="D23" s="4" t="s">
        <v>64</v>
      </c>
      <c r="F23" s="1">
        <f>SUM(F4:F22)</f>
        <v>8267</v>
      </c>
    </row>
    <row r="24" spans="2:13" x14ac:dyDescent="0.55000000000000004">
      <c r="D24" s="4" t="s">
        <v>65</v>
      </c>
      <c r="F24" s="1">
        <f>E22-F23</f>
        <v>147269.53999999998</v>
      </c>
    </row>
    <row r="25" spans="2:13" x14ac:dyDescent="0.55000000000000004">
      <c r="D25" s="18" t="s">
        <v>155</v>
      </c>
      <c r="F25" s="1">
        <f>F23+H9</f>
        <v>48259</v>
      </c>
    </row>
    <row r="26" spans="2:13" s="1" customFormat="1" x14ac:dyDescent="0.55000000000000004">
      <c r="B26"/>
      <c r="C26"/>
      <c r="D26"/>
      <c r="E26" s="13"/>
      <c r="F26" s="13"/>
      <c r="H26" s="13"/>
      <c r="I26" s="14"/>
      <c r="J26"/>
      <c r="K26"/>
      <c r="L26"/>
      <c r="M26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27"/>
  <sheetViews>
    <sheetView topLeftCell="A8" workbookViewId="0">
      <selection activeCell="E13" sqref="E1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 x14ac:dyDescent="0.55000000000000004">
      <c r="B3" s="4"/>
      <c r="C3" s="4"/>
      <c r="D3" s="4" t="s">
        <v>40</v>
      </c>
      <c r="E3" s="1">
        <f>'8月 '!F24</f>
        <v>147269.53999999998</v>
      </c>
      <c r="F3" s="5"/>
      <c r="G3" s="5"/>
      <c r="H3" s="6"/>
      <c r="I3" s="7"/>
    </row>
    <row r="4" spans="2:9" x14ac:dyDescent="0.55000000000000004">
      <c r="B4" s="4"/>
      <c r="C4" s="4"/>
      <c r="D4" s="4" t="s">
        <v>109</v>
      </c>
      <c r="E4" s="5">
        <v>100000</v>
      </c>
      <c r="F4" s="5"/>
      <c r="G4" s="5"/>
      <c r="H4" s="6"/>
      <c r="I4" s="7"/>
    </row>
    <row r="5" spans="2:9" x14ac:dyDescent="0.55000000000000004">
      <c r="B5" s="8" t="s">
        <v>91</v>
      </c>
      <c r="C5" s="8" t="s">
        <v>110</v>
      </c>
      <c r="D5" s="4" t="s">
        <v>111</v>
      </c>
      <c r="E5" s="5"/>
      <c r="F5" s="5">
        <v>3400</v>
      </c>
      <c r="G5" s="5"/>
      <c r="H5" s="6"/>
      <c r="I5" s="7" t="s">
        <v>112</v>
      </c>
    </row>
    <row r="6" spans="2:9" x14ac:dyDescent="0.55000000000000004">
      <c r="B6" s="8" t="s">
        <v>92</v>
      </c>
      <c r="C6" s="8" t="s">
        <v>113</v>
      </c>
      <c r="D6" s="4" t="s">
        <v>114</v>
      </c>
      <c r="E6" s="5"/>
      <c r="F6" s="5">
        <v>2031</v>
      </c>
      <c r="G6" s="5"/>
      <c r="H6" s="6"/>
      <c r="I6" s="7"/>
    </row>
    <row r="7" spans="2:9" x14ac:dyDescent="0.55000000000000004">
      <c r="B7" s="8" t="s">
        <v>93</v>
      </c>
      <c r="C7" s="8" t="s">
        <v>110</v>
      </c>
      <c r="D7" s="4" t="s">
        <v>115</v>
      </c>
      <c r="E7" s="5"/>
      <c r="F7" s="5">
        <v>1080</v>
      </c>
      <c r="G7" s="5"/>
      <c r="H7" s="6"/>
      <c r="I7" s="15" t="s">
        <v>116</v>
      </c>
    </row>
    <row r="8" spans="2:9" x14ac:dyDescent="0.55000000000000004">
      <c r="B8" s="8" t="s">
        <v>94</v>
      </c>
      <c r="C8" s="8" t="s">
        <v>117</v>
      </c>
      <c r="D8" s="4" t="s">
        <v>118</v>
      </c>
      <c r="E8" s="5"/>
      <c r="F8" s="5">
        <v>3132</v>
      </c>
      <c r="G8" s="5"/>
      <c r="H8" s="6"/>
      <c r="I8" s="7" t="s">
        <v>119</v>
      </c>
    </row>
    <row r="9" spans="2:9" x14ac:dyDescent="0.55000000000000004">
      <c r="B9" s="8" t="s">
        <v>95</v>
      </c>
      <c r="C9" s="8" t="s">
        <v>120</v>
      </c>
      <c r="D9" s="4" t="s">
        <v>118</v>
      </c>
      <c r="E9" s="5"/>
      <c r="F9" s="5">
        <v>7398</v>
      </c>
      <c r="G9" s="5"/>
      <c r="H9" s="6"/>
      <c r="I9" s="7" t="s">
        <v>121</v>
      </c>
    </row>
    <row r="10" spans="2:9" x14ac:dyDescent="0.55000000000000004">
      <c r="B10" s="8" t="s">
        <v>96</v>
      </c>
      <c r="C10" s="8" t="s">
        <v>122</v>
      </c>
      <c r="D10" s="4" t="s">
        <v>123</v>
      </c>
      <c r="E10" s="5"/>
      <c r="F10" s="5">
        <v>2671</v>
      </c>
      <c r="G10" s="5"/>
      <c r="H10" s="6"/>
      <c r="I10" s="7"/>
    </row>
    <row r="11" spans="2:9" x14ac:dyDescent="0.55000000000000004">
      <c r="B11" s="8" t="s">
        <v>97</v>
      </c>
      <c r="C11" s="8" t="s">
        <v>124</v>
      </c>
      <c r="D11" s="4" t="s">
        <v>125</v>
      </c>
      <c r="E11" s="5"/>
      <c r="F11" s="5">
        <v>373</v>
      </c>
      <c r="G11" s="5"/>
      <c r="H11" s="6"/>
      <c r="I11" s="7"/>
    </row>
    <row r="12" spans="2:9" x14ac:dyDescent="0.55000000000000004">
      <c r="B12" s="8" t="s">
        <v>98</v>
      </c>
      <c r="C12" s="8" t="s">
        <v>126</v>
      </c>
      <c r="D12" s="4" t="s">
        <v>127</v>
      </c>
      <c r="E12" s="5"/>
      <c r="F12" s="5">
        <v>3180</v>
      </c>
      <c r="G12" s="5"/>
      <c r="H12" s="6"/>
      <c r="I12" s="7"/>
    </row>
    <row r="13" spans="2:9" x14ac:dyDescent="0.55000000000000004">
      <c r="B13" s="8" t="s">
        <v>99</v>
      </c>
      <c r="C13" s="8"/>
      <c r="D13" s="4" t="s">
        <v>151</v>
      </c>
      <c r="E13" s="5">
        <v>95382</v>
      </c>
      <c r="F13" s="5"/>
      <c r="G13" s="5"/>
      <c r="H13" s="6"/>
      <c r="I13" s="7"/>
    </row>
    <row r="14" spans="2:9" x14ac:dyDescent="0.55000000000000004">
      <c r="B14" s="8" t="s">
        <v>100</v>
      </c>
      <c r="C14" s="8"/>
      <c r="D14" s="4" t="s">
        <v>152</v>
      </c>
      <c r="E14" s="5"/>
      <c r="F14" s="5"/>
      <c r="G14" s="5"/>
      <c r="H14" s="17">
        <v>17622</v>
      </c>
      <c r="I14" s="7"/>
    </row>
    <row r="15" spans="2:9" x14ac:dyDescent="0.55000000000000004">
      <c r="B15" s="8" t="s">
        <v>101</v>
      </c>
      <c r="C15" s="8"/>
      <c r="D15" s="4"/>
      <c r="E15" s="5"/>
      <c r="F15" s="5"/>
      <c r="G15" s="5"/>
      <c r="H15" s="6"/>
      <c r="I15" s="7"/>
    </row>
    <row r="16" spans="2:9" x14ac:dyDescent="0.55000000000000004">
      <c r="B16" s="8" t="s">
        <v>102</v>
      </c>
      <c r="C16" s="8"/>
      <c r="D16" s="4"/>
      <c r="E16" s="5"/>
      <c r="F16" s="5"/>
      <c r="G16" s="5"/>
      <c r="H16" s="6"/>
      <c r="I16" s="9"/>
    </row>
    <row r="17" spans="2:13" x14ac:dyDescent="0.55000000000000004">
      <c r="B17" s="8" t="s">
        <v>103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104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105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106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107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108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63</v>
      </c>
      <c r="E23" s="5">
        <f>SUM(E3:E22)</f>
        <v>342651.54</v>
      </c>
      <c r="F23" s="5"/>
      <c r="G23" s="5"/>
      <c r="H23" s="6"/>
      <c r="I23" s="7"/>
    </row>
    <row r="24" spans="2:13" x14ac:dyDescent="0.55000000000000004">
      <c r="D24" s="4" t="s">
        <v>64</v>
      </c>
      <c r="F24" s="1">
        <f>SUM(F5:F23)</f>
        <v>23265</v>
      </c>
    </row>
    <row r="25" spans="2:13" x14ac:dyDescent="0.55000000000000004">
      <c r="D25" s="4" t="s">
        <v>65</v>
      </c>
      <c r="F25" s="1">
        <f>E23-F24</f>
        <v>319386.53999999998</v>
      </c>
    </row>
    <row r="26" spans="2:13" x14ac:dyDescent="0.55000000000000004">
      <c r="D26" s="18" t="s">
        <v>154</v>
      </c>
      <c r="F26" s="1">
        <f>F24+H14</f>
        <v>40887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27"/>
  <sheetViews>
    <sheetView workbookViewId="0">
      <selection activeCell="C6" sqref="C6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13</v>
      </c>
      <c r="C2" s="4"/>
      <c r="D2" s="4" t="s">
        <v>14</v>
      </c>
      <c r="E2" s="4" t="s">
        <v>37</v>
      </c>
      <c r="F2" s="5" t="s">
        <v>38</v>
      </c>
      <c r="G2" s="5" t="s">
        <v>15</v>
      </c>
      <c r="H2" s="6" t="s">
        <v>39</v>
      </c>
      <c r="I2" s="7" t="s">
        <v>16</v>
      </c>
    </row>
    <row r="3" spans="2:9" x14ac:dyDescent="0.55000000000000004">
      <c r="B3" s="4"/>
      <c r="C3" s="4"/>
      <c r="D3" s="4" t="s">
        <v>40</v>
      </c>
      <c r="E3" s="1">
        <f>'9月 '!F25</f>
        <v>319386.53999999998</v>
      </c>
      <c r="F3" s="5"/>
      <c r="G3" s="5"/>
      <c r="H3" s="6"/>
      <c r="I3" s="7"/>
    </row>
    <row r="4" spans="2:9" x14ac:dyDescent="0.55000000000000004">
      <c r="B4" s="4"/>
      <c r="C4" s="4"/>
      <c r="D4" s="4" t="s">
        <v>109</v>
      </c>
      <c r="E4" s="5"/>
      <c r="F4" s="5"/>
      <c r="G4" s="5"/>
      <c r="H4" s="6"/>
      <c r="I4" s="7"/>
    </row>
    <row r="5" spans="2:9" x14ac:dyDescent="0.55000000000000004">
      <c r="B5" s="8" t="s">
        <v>128</v>
      </c>
      <c r="C5" s="8" t="s">
        <v>146</v>
      </c>
      <c r="D5" s="4" t="s">
        <v>147</v>
      </c>
      <c r="E5" s="5"/>
      <c r="F5" s="5">
        <v>8000</v>
      </c>
      <c r="G5" s="5"/>
      <c r="H5" s="6"/>
      <c r="I5" s="7"/>
    </row>
    <row r="6" spans="2:9" x14ac:dyDescent="0.55000000000000004">
      <c r="B6" s="8" t="s">
        <v>129</v>
      </c>
      <c r="C6" s="8"/>
      <c r="D6" s="4" t="s">
        <v>164</v>
      </c>
      <c r="E6" s="5"/>
      <c r="F6" s="5"/>
      <c r="G6" s="5"/>
      <c r="H6" s="6"/>
      <c r="I6" s="7"/>
    </row>
    <row r="7" spans="2:9" x14ac:dyDescent="0.55000000000000004">
      <c r="B7" s="8" t="s">
        <v>130</v>
      </c>
      <c r="C7" s="8"/>
      <c r="D7" s="4"/>
      <c r="E7" s="5"/>
      <c r="F7" s="5"/>
      <c r="G7" s="5"/>
      <c r="H7" s="6"/>
      <c r="I7" s="15"/>
    </row>
    <row r="8" spans="2:9" x14ac:dyDescent="0.55000000000000004">
      <c r="B8" s="8" t="s">
        <v>131</v>
      </c>
      <c r="C8" s="8"/>
      <c r="D8" s="4"/>
      <c r="E8" s="5"/>
      <c r="F8" s="5"/>
      <c r="G8" s="5"/>
      <c r="H8" s="6"/>
      <c r="I8" s="7"/>
    </row>
    <row r="9" spans="2:9" x14ac:dyDescent="0.55000000000000004">
      <c r="B9" s="8" t="s">
        <v>132</v>
      </c>
      <c r="C9" s="8"/>
      <c r="D9" s="4"/>
      <c r="E9" s="5"/>
      <c r="F9" s="5"/>
      <c r="G9" s="5"/>
      <c r="H9" s="6"/>
      <c r="I9" s="7"/>
    </row>
    <row r="10" spans="2:9" x14ac:dyDescent="0.55000000000000004">
      <c r="B10" s="8" t="s">
        <v>133</v>
      </c>
      <c r="C10" s="8"/>
      <c r="D10" s="4"/>
      <c r="E10" s="5"/>
      <c r="F10" s="5"/>
      <c r="G10" s="5"/>
      <c r="H10" s="6"/>
      <c r="I10" s="7"/>
    </row>
    <row r="11" spans="2:9" x14ac:dyDescent="0.55000000000000004">
      <c r="B11" s="8" t="s">
        <v>134</v>
      </c>
      <c r="C11" s="8"/>
      <c r="D11" s="4"/>
      <c r="E11" s="5"/>
      <c r="F11" s="5"/>
      <c r="G11" s="5"/>
      <c r="H11" s="6"/>
      <c r="I11" s="7"/>
    </row>
    <row r="12" spans="2:9" x14ac:dyDescent="0.55000000000000004">
      <c r="B12" s="8" t="s">
        <v>135</v>
      </c>
      <c r="C12" s="8"/>
      <c r="D12" s="4"/>
      <c r="E12" s="5"/>
      <c r="F12" s="5"/>
      <c r="G12" s="5"/>
      <c r="H12" s="6"/>
      <c r="I12" s="7"/>
    </row>
    <row r="13" spans="2:9" x14ac:dyDescent="0.55000000000000004">
      <c r="B13" s="8" t="s">
        <v>136</v>
      </c>
      <c r="C13" s="8"/>
      <c r="D13" s="4"/>
      <c r="E13" s="5"/>
      <c r="F13" s="5"/>
      <c r="G13" s="5"/>
      <c r="H13" s="6"/>
      <c r="I13" s="7"/>
    </row>
    <row r="14" spans="2:9" x14ac:dyDescent="0.55000000000000004">
      <c r="B14" s="8" t="s">
        <v>137</v>
      </c>
      <c r="C14" s="8"/>
      <c r="D14" s="4"/>
      <c r="E14" s="5"/>
      <c r="F14" s="5"/>
      <c r="G14" s="5"/>
      <c r="H14" s="6"/>
      <c r="I14" s="7"/>
    </row>
    <row r="15" spans="2:9" x14ac:dyDescent="0.55000000000000004">
      <c r="B15" s="8" t="s">
        <v>138</v>
      </c>
      <c r="C15" s="8"/>
      <c r="D15" s="4"/>
      <c r="E15" s="5"/>
      <c r="F15" s="5"/>
      <c r="G15" s="5"/>
      <c r="H15" s="6"/>
      <c r="I15" s="7"/>
    </row>
    <row r="16" spans="2:9" x14ac:dyDescent="0.55000000000000004">
      <c r="B16" s="8" t="s">
        <v>139</v>
      </c>
      <c r="C16" s="8"/>
      <c r="D16" s="4"/>
      <c r="E16" s="5"/>
      <c r="F16" s="5"/>
      <c r="G16" s="5"/>
      <c r="H16" s="6"/>
      <c r="I16" s="9"/>
    </row>
    <row r="17" spans="2:13" x14ac:dyDescent="0.55000000000000004">
      <c r="B17" s="8" t="s">
        <v>140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141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142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143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144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145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63</v>
      </c>
      <c r="E23" s="5">
        <f>SUM(E3:E22)</f>
        <v>319386.53999999998</v>
      </c>
      <c r="F23" s="5"/>
      <c r="G23" s="5"/>
      <c r="H23" s="6"/>
      <c r="I23" s="7"/>
    </row>
    <row r="24" spans="2:13" x14ac:dyDescent="0.55000000000000004">
      <c r="D24" s="4" t="s">
        <v>64</v>
      </c>
      <c r="F24" s="1">
        <f>SUM(F5:F23)</f>
        <v>8000</v>
      </c>
    </row>
    <row r="25" spans="2:13" x14ac:dyDescent="0.55000000000000004">
      <c r="D25" s="4" t="s">
        <v>65</v>
      </c>
      <c r="F25" s="1">
        <f>E23-F24</f>
        <v>311386.53999999998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トータル</vt:lpstr>
      <vt:lpstr>7月</vt:lpstr>
      <vt:lpstr>8月 </vt:lpstr>
      <vt:lpstr>9月 </vt:lpstr>
      <vt:lpstr>10月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2018-09-04T09:35:22Z</dcterms:created>
  <dcterms:modified xsi:type="dcterms:W3CDTF">2018-11-01T04:11:48Z</dcterms:modified>
</cp:coreProperties>
</file>